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4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2.xml" ContentType="application/vnd.openxmlformats-officedocument.drawing+xml"/>
  <Override PartName="/xl/charts/chart5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6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7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8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9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charts/chart10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1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2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3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4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5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6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4.xml" ContentType="application/vnd.openxmlformats-officedocument.drawing+xml"/>
  <Override PartName="/xl/charts/chart17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8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SUSBook\Desktop\"/>
    </mc:Choice>
  </mc:AlternateContent>
  <xr:revisionPtr revIDLastSave="0" documentId="13_ncr:1_{AB3368F1-6BE5-4008-89E3-903ECC0D742B}" xr6:coauthVersionLast="40" xr6:coauthVersionMax="47" xr10:uidLastSave="{00000000-0000-0000-0000-000000000000}"/>
  <bookViews>
    <workbookView xWindow="-120" yWindow="-120" windowWidth="20730" windowHeight="11160" tabRatio="713" activeTab="1" xr2:uid="{0D18A2EC-0F91-43A2-A707-645DC76AA45C}"/>
  </bookViews>
  <sheets>
    <sheet name="Выводы" sheetId="6" r:id="rId1"/>
    <sheet name="РЕКРУТИНГ" sheetId="2" r:id="rId2"/>
    <sheet name="ВОВЛЕЧЁННОСТЬ" sheetId="3" r:id="rId3"/>
    <sheet name="АКТИВНОСТЬ БАЗЫ" sheetId="4" r:id="rId4"/>
    <sheet name="ЗАТРАТЫ_ВОЗНАГРАЖДЕНИЯ" sheetId="5" r:id="rId5"/>
  </sheets>
  <externalReferences>
    <externalReference r:id="rId6"/>
  </externalReferences>
  <definedNames>
    <definedName name="_xlnm._FilterDatabase" localSheetId="4" hidden="1">ЗАТРАТЫ_ВОЗНАГРАЖДЕНИЯ!$A$48:$M$48</definedName>
    <definedName name="a">#REF!</definedName>
    <definedName name="as">#REF!</definedName>
    <definedName name="d">#REF!</definedName>
    <definedName name="f">#REF!</definedName>
    <definedName name="g">#REF!</definedName>
    <definedName name="h">#REF!</definedName>
    <definedName name="j">#REF!</definedName>
    <definedName name="n">#REF!</definedName>
    <definedName name="s">#REF!</definedName>
    <definedName name="v">#REF!</definedName>
    <definedName name="x">#REF!</definedName>
    <definedName name="АктивностьБазыДиагр_1">'АКТИВНОСТЬ БАЗЫ'!$B$169:$P$169</definedName>
    <definedName name="АктивностьБазыДиагр_11">'АКТИВНОСТЬ БАЗЫ'!$B$200:$P$200</definedName>
    <definedName name="АктивностьБазыДиагр_12">'АКТИВНОСТЬ БАЗЫ'!$B$203:$P$203</definedName>
    <definedName name="АктивностьБазыДиагр_2">'АКТИВНОСТЬ БАЗЫ'!$B$184:$P$184</definedName>
    <definedName name="АктивностьБазыДиагр_3">'АКТИВНОСТЬ БАЗЫ'!$B$173:$P$173</definedName>
    <definedName name="АктивностьБазыДиагр_4">'АКТИВНОСТЬ БАЗЫ'!$B$187:$P$187</definedName>
    <definedName name="АктивностьБазыДиагр_5">'АКТИВНОСТЬ БАЗЫ'!$B$192:$P$192</definedName>
    <definedName name="АктивностьБазыДиагр_6" localSheetId="4">'[1]АКТИВНОСТЬ БАЗЫ'!#REF!</definedName>
    <definedName name="АктивностьБазыДиагр_6">'АКТИВНОСТЬ БАЗЫ'!#REF!</definedName>
    <definedName name="АктивностьБазыДиагр_7">'АКТИВНОСТЬ БАЗЫ'!$B$196:$P$196</definedName>
    <definedName name="АктивностьБазыДиагр_8" localSheetId="4">'[1]АКТИВНОСТЬ БАЗЫ'!#REF!</definedName>
    <definedName name="АктивностьБазыДиагр_8">'АКТИВНОСТЬ БАЗЫ'!#REF!</definedName>
    <definedName name="АктивностьБазыТабл_1">'АКТИВНОСТЬ БАЗЫ'!$B$52:$P$52</definedName>
    <definedName name="АктивностьБазыТабл_2">'АКТИВНОСТЬ БАЗЫ'!$B$108:$P$108</definedName>
    <definedName name="АктивностьБазыТабл_3">'АКТИВНОСТЬ БАЗЫ'!$B$124:$P$124</definedName>
    <definedName name="АктивностьБазыТабл_4">'АКТИВНОСТЬ БАЗЫ'!$B$137:$P$137</definedName>
    <definedName name="АктивностьБазыТабл_5" localSheetId="4">'[1]АКТИВНОСТЬ БАЗЫ'!#REF!</definedName>
    <definedName name="АктивностьБазыТабл_5">'АКТИВНОСТЬ БАЗЫ'!#REF!</definedName>
    <definedName name="АктивностьБазыТабл_6" localSheetId="4">'[1]АКТИВНОСТЬ БАЗЫ'!#REF!</definedName>
    <definedName name="АктивностьБазыТабл_6">'АКТИВНОСТЬ БАЗЫ'!#REF!</definedName>
    <definedName name="АктивностьБазыТабл_7">'АКТИВНОСТЬ БАЗЫ'!$B$93:$P$93</definedName>
    <definedName name="АктивностьБазыТабл_8">'АКТИВНОСТЬ БАЗЫ'!$B$76:$P$76</definedName>
    <definedName name="ВовлеченностьДиагр_1">ВОВЛЕЧЁННОСТЬ!$B$86:$P$86</definedName>
    <definedName name="ВовлеченностьДиагр_2">ВОВЛЕЧЁННОСТЬ!$B$98:$P$98</definedName>
    <definedName name="ВовлеченностьДиагр_3">ВОВЛЕЧЁННОСТЬ!$B$90:$P$90</definedName>
    <definedName name="ВовлеченностьДиагр_4" localSheetId="3">[1]ВОВЛЕЧЁННОСТЬ!#REF!</definedName>
    <definedName name="ВовлеченностьДиагр_4" localSheetId="4">[1]ВОВЛЕЧЁННОСТЬ!#REF!</definedName>
    <definedName name="ВовлеченностьДиагр_4">ВОВЛЕЧЁННОСТЬ!#REF!</definedName>
    <definedName name="ВовлеченностьДиагр_5" localSheetId="3">[1]ВОВЛЕЧЁННОСТЬ!#REF!</definedName>
    <definedName name="ВовлеченностьДиагр_5" localSheetId="4">[1]ВОВЛЕЧЁННОСТЬ!#REF!</definedName>
    <definedName name="ВовлеченностьДиагр_5">ВОВЛЕЧЁННОСТЬ!#REF!</definedName>
    <definedName name="ВовлеченностьДиагр_6" localSheetId="3">[1]ВОВЛЕЧЁННОСТЬ!#REF!</definedName>
    <definedName name="ВовлеченностьДиагр_6" localSheetId="4">[1]ВОВЛЕЧЁННОСТЬ!#REF!</definedName>
    <definedName name="ВовлеченностьДиагр_6">ВОВЛЕЧЁННОСТЬ!#REF!</definedName>
    <definedName name="ВовлеченностьТабл_1">ВОВЛЕЧЁННОСТЬ!$B$22:$P$22</definedName>
    <definedName name="ВовлеченностьТабл_2">ВОВЛЕЧЁННОСТЬ!$B$41:$P$41</definedName>
    <definedName name="ЗаказыТабл_1">#REF!</definedName>
    <definedName name="ЗатратыВознагражденияДиагр_1">ЗАТРАТЫ_ВОЗНАГРАЖДЕНИЯ!$B$20:$P$20</definedName>
    <definedName name="ЗатратыВознагражденияДиагр_2">ЗАТРАТЫ_ВОЗНАГРАЖДЕНИЯ!$B$29:$P$29</definedName>
    <definedName name="ЗатратыВознагражденияТабл_1">ЗАТРАТЫ_ВОЗНАГРАЖДЕНИЯ!$B$37:$P$37</definedName>
    <definedName name="РекрутингДиагр_1">РЕКРУТИНГ!$B$130:$P$130</definedName>
    <definedName name="РекрутингДиагр_2">РЕКРУТИНГ!$B$153:$P$153</definedName>
    <definedName name="РекрутингДиагр_3">РЕКРУТИНГ!$B$147:$P$147</definedName>
    <definedName name="РекрутингТабл_1">РЕКРУТИНГ!$B$50:$P$50</definedName>
    <definedName name="РекрутингТабл_2">РЕКРУТИНГ!$B$61:$P$61</definedName>
    <definedName name="РекрутингТабл_3">РЕКРУТИНГ!$B$71:$P$71</definedName>
    <definedName name="РекрутингТабл_4">РЕКРУТИНГ!$B$80:$P$80</definedName>
    <definedName name="РекрутингТабл_5" localSheetId="3">[1]РЕКРУТИНГ!#REF!</definedName>
    <definedName name="РекрутингТабл_5" localSheetId="2">[1]РЕКРУТИНГ!#REF!</definedName>
    <definedName name="РекрутингТабл_5" localSheetId="4">[1]РЕКРУТИНГ!#REF!</definedName>
    <definedName name="РекрутингТабл_5">РЕКРУТИНГ!#REF!</definedName>
    <definedName name="РекрутингТабл_6">РЕКРУТИНГ!$B$98:$P$98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121" i="4" l="1"/>
  <c r="B147" i="4" l="1"/>
  <c r="C147" i="4"/>
  <c r="D147" i="4"/>
  <c r="E147" i="4"/>
  <c r="F147" i="4"/>
  <c r="G147" i="4"/>
  <c r="H147" i="4"/>
  <c r="I147" i="4"/>
  <c r="J147" i="4"/>
  <c r="K147" i="4"/>
  <c r="L147" i="4"/>
  <c r="M147" i="4"/>
  <c r="N147" i="4"/>
  <c r="B134" i="4"/>
  <c r="C134" i="4"/>
  <c r="D134" i="4"/>
  <c r="E134" i="4"/>
  <c r="F134" i="4"/>
  <c r="G134" i="4"/>
  <c r="H134" i="4"/>
  <c r="I134" i="4"/>
  <c r="J134" i="4"/>
  <c r="K134" i="4"/>
  <c r="L134" i="4"/>
  <c r="M134" i="4"/>
  <c r="N134" i="4"/>
  <c r="B121" i="4"/>
  <c r="C121" i="4"/>
  <c r="D121" i="4"/>
  <c r="E121" i="4"/>
  <c r="F121" i="4"/>
  <c r="G121" i="4"/>
  <c r="H121" i="4"/>
  <c r="I121" i="4"/>
  <c r="J121" i="4"/>
  <c r="K121" i="4"/>
  <c r="L121" i="4"/>
  <c r="M121" i="4"/>
  <c r="N59" i="5" l="1"/>
  <c r="B59" i="5"/>
  <c r="C59" i="5"/>
  <c r="D59" i="5"/>
  <c r="E59" i="5"/>
  <c r="F59" i="5"/>
  <c r="G59" i="5"/>
  <c r="H59" i="5"/>
  <c r="I59" i="5"/>
  <c r="J59" i="5"/>
  <c r="K59" i="5"/>
  <c r="L59" i="5"/>
  <c r="M59" i="5"/>
  <c r="N67" i="4"/>
  <c r="AC66" i="3"/>
  <c r="AC65" i="3"/>
  <c r="AC64" i="3"/>
  <c r="AC63" i="3"/>
  <c r="I31" i="3"/>
  <c r="J31" i="3"/>
  <c r="K31" i="3"/>
  <c r="L31" i="3"/>
  <c r="M31" i="3"/>
  <c r="N31" i="3"/>
  <c r="AC31" i="3" s="1"/>
  <c r="AC58" i="2" l="1"/>
  <c r="N23" i="5"/>
  <c r="N24" i="5" s="1"/>
  <c r="N25" i="5" l="1"/>
  <c r="C73" i="4"/>
  <c r="D73" i="4"/>
  <c r="E73" i="4"/>
  <c r="F73" i="4"/>
  <c r="G73" i="4"/>
  <c r="H73" i="4"/>
  <c r="I73" i="4"/>
  <c r="J73" i="4"/>
  <c r="K73" i="4"/>
  <c r="L73" i="4"/>
  <c r="M73" i="4"/>
  <c r="N73" i="4"/>
  <c r="B73" i="4"/>
  <c r="AC45" i="5" l="1"/>
  <c r="AC41" i="5"/>
  <c r="AC40" i="5"/>
  <c r="AC38" i="5"/>
  <c r="N160" i="4"/>
  <c r="B209" i="4" s="1"/>
  <c r="C160" i="4"/>
  <c r="D160" i="4"/>
  <c r="E160" i="4"/>
  <c r="F160" i="4"/>
  <c r="G160" i="4"/>
  <c r="H160" i="4"/>
  <c r="I160" i="4"/>
  <c r="J160" i="4"/>
  <c r="K160" i="4"/>
  <c r="L160" i="4"/>
  <c r="M160" i="4"/>
  <c r="B160" i="4"/>
  <c r="B208" i="4"/>
  <c r="B207" i="4"/>
  <c r="AC121" i="4"/>
  <c r="AC79" i="4"/>
  <c r="AC78" i="4"/>
  <c r="AC77" i="4"/>
  <c r="AC54" i="4"/>
  <c r="AC53" i="4"/>
  <c r="B206" i="4" l="1"/>
  <c r="O109" i="3"/>
  <c r="P109" i="3"/>
  <c r="Q109" i="3"/>
  <c r="R109" i="3"/>
  <c r="S109" i="3"/>
  <c r="T109" i="3"/>
  <c r="U109" i="3"/>
  <c r="V109" i="3"/>
  <c r="W109" i="3"/>
  <c r="X109" i="3"/>
  <c r="Y109" i="3"/>
  <c r="Z109" i="3"/>
  <c r="AA109" i="3"/>
  <c r="AB109" i="3"/>
  <c r="O110" i="3"/>
  <c r="P110" i="3"/>
  <c r="Q110" i="3"/>
  <c r="R110" i="3"/>
  <c r="S110" i="3"/>
  <c r="T110" i="3"/>
  <c r="U110" i="3"/>
  <c r="V110" i="3"/>
  <c r="W110" i="3"/>
  <c r="X110" i="3"/>
  <c r="Y110" i="3"/>
  <c r="Z110" i="3"/>
  <c r="AA110" i="3"/>
  <c r="AB110" i="3"/>
  <c r="O111" i="3"/>
  <c r="P111" i="3"/>
  <c r="Q111" i="3"/>
  <c r="R111" i="3"/>
  <c r="S111" i="3"/>
  <c r="T111" i="3"/>
  <c r="U111" i="3"/>
  <c r="V111" i="3"/>
  <c r="W111" i="3"/>
  <c r="X111" i="3"/>
  <c r="Y111" i="3"/>
  <c r="Z111" i="3"/>
  <c r="AA111" i="3"/>
  <c r="AB111" i="3"/>
  <c r="O112" i="3"/>
  <c r="P112" i="3"/>
  <c r="Q112" i="3"/>
  <c r="R112" i="3"/>
  <c r="S112" i="3"/>
  <c r="T112" i="3"/>
  <c r="U112" i="3"/>
  <c r="V112" i="3"/>
  <c r="W112" i="3"/>
  <c r="X112" i="3"/>
  <c r="Y112" i="3"/>
  <c r="Z112" i="3"/>
  <c r="AA112" i="3"/>
  <c r="AB112" i="3"/>
  <c r="O113" i="3"/>
  <c r="P113" i="3"/>
  <c r="Q113" i="3"/>
  <c r="R113" i="3"/>
  <c r="S113" i="3"/>
  <c r="T113" i="3"/>
  <c r="U113" i="3"/>
  <c r="V113" i="3"/>
  <c r="W113" i="3"/>
  <c r="X113" i="3"/>
  <c r="Y113" i="3"/>
  <c r="Z113" i="3"/>
  <c r="AA113" i="3"/>
  <c r="AB113" i="3"/>
  <c r="C102" i="3"/>
  <c r="D102" i="3"/>
  <c r="E102" i="3"/>
  <c r="F102" i="3"/>
  <c r="G102" i="3"/>
  <c r="H102" i="3"/>
  <c r="I102" i="3"/>
  <c r="J102" i="3"/>
  <c r="K102" i="3"/>
  <c r="L102" i="3"/>
  <c r="M102" i="3"/>
  <c r="N102" i="3"/>
  <c r="B102" i="3"/>
  <c r="O103" i="3"/>
  <c r="P103" i="3"/>
  <c r="Q103" i="3"/>
  <c r="R103" i="3"/>
  <c r="S103" i="3"/>
  <c r="T103" i="3"/>
  <c r="U103" i="3"/>
  <c r="V103" i="3"/>
  <c r="W103" i="3"/>
  <c r="X103" i="3"/>
  <c r="Y103" i="3"/>
  <c r="Z103" i="3"/>
  <c r="AA103" i="3"/>
  <c r="AB103" i="3"/>
  <c r="O104" i="3"/>
  <c r="P104" i="3"/>
  <c r="Q104" i="3"/>
  <c r="R104" i="3"/>
  <c r="S104" i="3"/>
  <c r="T104" i="3"/>
  <c r="U104" i="3"/>
  <c r="V104" i="3"/>
  <c r="W104" i="3"/>
  <c r="X104" i="3"/>
  <c r="Y104" i="3"/>
  <c r="Z104" i="3"/>
  <c r="AA104" i="3"/>
  <c r="AB104" i="3"/>
  <c r="O105" i="3"/>
  <c r="P105" i="3"/>
  <c r="Q105" i="3"/>
  <c r="R105" i="3"/>
  <c r="S105" i="3"/>
  <c r="T105" i="3"/>
  <c r="U105" i="3"/>
  <c r="V105" i="3"/>
  <c r="W105" i="3"/>
  <c r="X105" i="3"/>
  <c r="Y105" i="3"/>
  <c r="Z105" i="3"/>
  <c r="AA105" i="3"/>
  <c r="AB105" i="3"/>
  <c r="O106" i="3"/>
  <c r="P106" i="3"/>
  <c r="Q106" i="3"/>
  <c r="R106" i="3"/>
  <c r="S106" i="3"/>
  <c r="T106" i="3"/>
  <c r="U106" i="3"/>
  <c r="V106" i="3"/>
  <c r="W106" i="3"/>
  <c r="X106" i="3"/>
  <c r="Y106" i="3"/>
  <c r="Z106" i="3"/>
  <c r="AA106" i="3"/>
  <c r="AB106" i="3"/>
  <c r="O107" i="3"/>
  <c r="P107" i="3"/>
  <c r="Q107" i="3"/>
  <c r="R107" i="3"/>
  <c r="S107" i="3"/>
  <c r="T107" i="3"/>
  <c r="U107" i="3"/>
  <c r="V107" i="3"/>
  <c r="W107" i="3"/>
  <c r="X107" i="3"/>
  <c r="Y107" i="3"/>
  <c r="Z107" i="3"/>
  <c r="AA107" i="3"/>
  <c r="AB107" i="3"/>
  <c r="AC28" i="3"/>
  <c r="AC48" i="5" l="1"/>
  <c r="AC49" i="5"/>
  <c r="AC50" i="5"/>
  <c r="AC51" i="5"/>
  <c r="AC52" i="5"/>
  <c r="AC53" i="5"/>
  <c r="AC54" i="5"/>
  <c r="AC55" i="5"/>
  <c r="AC56" i="5"/>
  <c r="AC57" i="5"/>
  <c r="AC58" i="5"/>
  <c r="N55" i="4" l="1"/>
  <c r="AC170" i="4" l="1"/>
  <c r="AC173" i="4"/>
  <c r="AC153" i="4"/>
  <c r="AC155" i="4"/>
  <c r="AC157" i="4"/>
  <c r="AC158" i="4"/>
  <c r="AC160" i="4"/>
  <c r="AC151" i="4"/>
  <c r="AC164" i="4"/>
  <c r="AC140" i="4"/>
  <c r="AC142" i="4"/>
  <c r="AC144" i="4"/>
  <c r="AC145" i="4"/>
  <c r="AC147" i="4"/>
  <c r="AC138" i="4"/>
  <c r="AC127" i="4"/>
  <c r="AC129" i="4"/>
  <c r="AC131" i="4"/>
  <c r="AC132" i="4"/>
  <c r="AC134" i="4"/>
  <c r="AC125" i="4"/>
  <c r="AC111" i="4"/>
  <c r="AC113" i="4"/>
  <c r="AC115" i="4"/>
  <c r="AC116" i="4"/>
  <c r="AC109" i="4"/>
  <c r="AC95" i="4"/>
  <c r="AC96" i="4"/>
  <c r="AC97" i="4"/>
  <c r="AC98" i="4"/>
  <c r="AC99" i="4"/>
  <c r="AC100" i="4"/>
  <c r="AC101" i="4"/>
  <c r="AC94" i="4"/>
  <c r="AC60" i="4"/>
  <c r="AC66" i="4"/>
  <c r="AC68" i="4"/>
  <c r="AC70" i="4"/>
  <c r="AC73" i="4"/>
  <c r="AC43" i="3"/>
  <c r="AC44" i="3"/>
  <c r="AC45" i="3"/>
  <c r="AC46" i="3"/>
  <c r="AC47" i="3"/>
  <c r="AD42" i="3" s="1"/>
  <c r="AC48" i="3"/>
  <c r="AD43" i="3" s="1"/>
  <c r="AC49" i="3"/>
  <c r="AD44" i="3" s="1"/>
  <c r="AC50" i="3"/>
  <c r="AD45" i="3" s="1"/>
  <c r="AC51" i="3"/>
  <c r="AD46" i="3" s="1"/>
  <c r="AC57" i="3"/>
  <c r="AC58" i="3"/>
  <c r="AC59" i="3"/>
  <c r="AC60" i="3"/>
  <c r="AC61" i="3"/>
  <c r="AC42" i="3"/>
  <c r="AC24" i="3"/>
  <c r="AC25" i="3"/>
  <c r="AC26" i="3"/>
  <c r="C51" i="2" l="1"/>
  <c r="AC52" i="2" l="1"/>
  <c r="D51" i="2"/>
  <c r="E51" i="2" s="1"/>
  <c r="F51" i="2" s="1"/>
  <c r="G51" i="2" s="1"/>
  <c r="H51" i="2" s="1"/>
  <c r="I51" i="2" s="1"/>
  <c r="J51" i="2" s="1"/>
  <c r="K51" i="2" s="1"/>
  <c r="L51" i="2" s="1"/>
  <c r="M51" i="2" s="1"/>
  <c r="N51" i="2" s="1"/>
  <c r="AC51" i="2" s="1"/>
  <c r="N46" i="5"/>
  <c r="M46" i="5"/>
  <c r="M47" i="5" s="1"/>
  <c r="L46" i="5"/>
  <c r="K46" i="5"/>
  <c r="J46" i="5"/>
  <c r="I46" i="5"/>
  <c r="H46" i="5"/>
  <c r="G46" i="5"/>
  <c r="G47" i="5" s="1"/>
  <c r="F46" i="5"/>
  <c r="F47" i="5" s="1"/>
  <c r="E46" i="5"/>
  <c r="E47" i="5" s="1"/>
  <c r="D46" i="5"/>
  <c r="D47" i="5" s="1"/>
  <c r="C46" i="5"/>
  <c r="C47" i="5" s="1"/>
  <c r="B46" i="5"/>
  <c r="L42" i="5"/>
  <c r="K42" i="5"/>
  <c r="J42" i="5"/>
  <c r="B42" i="5"/>
  <c r="N42" i="5"/>
  <c r="E42" i="5"/>
  <c r="D42" i="5"/>
  <c r="I42" i="5"/>
  <c r="H42" i="5"/>
  <c r="G42" i="5"/>
  <c r="P23" i="5"/>
  <c r="P24" i="5" s="1"/>
  <c r="O23" i="5"/>
  <c r="O24" i="5" s="1"/>
  <c r="P21" i="5"/>
  <c r="O21" i="5"/>
  <c r="P20" i="5"/>
  <c r="O20" i="5"/>
  <c r="C15" i="5"/>
  <c r="C14" i="5"/>
  <c r="AB201" i="4"/>
  <c r="AA201" i="4"/>
  <c r="Z201" i="4"/>
  <c r="Y201" i="4"/>
  <c r="X201" i="4"/>
  <c r="W201" i="4"/>
  <c r="V201" i="4"/>
  <c r="U201" i="4"/>
  <c r="T201" i="4"/>
  <c r="S201" i="4"/>
  <c r="R201" i="4"/>
  <c r="Q201" i="4"/>
  <c r="P201" i="4"/>
  <c r="O201" i="4"/>
  <c r="B201" i="4"/>
  <c r="A201" i="4"/>
  <c r="AB197" i="4"/>
  <c r="AA197" i="4"/>
  <c r="Z197" i="4"/>
  <c r="Y197" i="4"/>
  <c r="X197" i="4"/>
  <c r="W197" i="4"/>
  <c r="V197" i="4"/>
  <c r="U197" i="4"/>
  <c r="T197" i="4"/>
  <c r="S197" i="4"/>
  <c r="R197" i="4"/>
  <c r="Q197" i="4"/>
  <c r="P197" i="4"/>
  <c r="O197" i="4"/>
  <c r="D197" i="4"/>
  <c r="C197" i="4"/>
  <c r="B197" i="4"/>
  <c r="A197" i="4"/>
  <c r="AB193" i="4"/>
  <c r="AA193" i="4"/>
  <c r="Z193" i="4"/>
  <c r="Y193" i="4"/>
  <c r="X193" i="4"/>
  <c r="W193" i="4"/>
  <c r="V193" i="4"/>
  <c r="U193" i="4"/>
  <c r="T193" i="4"/>
  <c r="S193" i="4"/>
  <c r="R193" i="4"/>
  <c r="Q193" i="4"/>
  <c r="P193" i="4"/>
  <c r="O193" i="4"/>
  <c r="A193" i="4"/>
  <c r="AB188" i="4"/>
  <c r="AA188" i="4"/>
  <c r="Z188" i="4"/>
  <c r="Y188" i="4"/>
  <c r="X188" i="4"/>
  <c r="W188" i="4"/>
  <c r="V188" i="4"/>
  <c r="U188" i="4"/>
  <c r="T188" i="4"/>
  <c r="S188" i="4"/>
  <c r="R188" i="4"/>
  <c r="Q188" i="4"/>
  <c r="P188" i="4"/>
  <c r="O188" i="4"/>
  <c r="A188" i="4"/>
  <c r="AB185" i="4"/>
  <c r="AA185" i="4"/>
  <c r="Z185" i="4"/>
  <c r="Y185" i="4"/>
  <c r="X185" i="4"/>
  <c r="W185" i="4"/>
  <c r="V185" i="4"/>
  <c r="U185" i="4"/>
  <c r="T185" i="4"/>
  <c r="S185" i="4"/>
  <c r="R185" i="4"/>
  <c r="Q185" i="4"/>
  <c r="P185" i="4"/>
  <c r="O185" i="4"/>
  <c r="A185" i="4"/>
  <c r="AB181" i="4"/>
  <c r="AA181" i="4"/>
  <c r="Z181" i="4"/>
  <c r="Y181" i="4"/>
  <c r="X181" i="4"/>
  <c r="W181" i="4"/>
  <c r="V181" i="4"/>
  <c r="U181" i="4"/>
  <c r="T181" i="4"/>
  <c r="S181" i="4"/>
  <c r="R181" i="4"/>
  <c r="Q181" i="4"/>
  <c r="P181" i="4"/>
  <c r="O181" i="4"/>
  <c r="K181" i="4"/>
  <c r="J181" i="4"/>
  <c r="I181" i="4"/>
  <c r="A181" i="4"/>
  <c r="AB180" i="4"/>
  <c r="AA180" i="4"/>
  <c r="Z180" i="4"/>
  <c r="Y180" i="4"/>
  <c r="X180" i="4"/>
  <c r="W180" i="4"/>
  <c r="V180" i="4"/>
  <c r="U180" i="4"/>
  <c r="T180" i="4"/>
  <c r="S180" i="4"/>
  <c r="R180" i="4"/>
  <c r="Q180" i="4"/>
  <c r="P180" i="4"/>
  <c r="O180" i="4"/>
  <c r="A180" i="4"/>
  <c r="AB177" i="4"/>
  <c r="AA177" i="4"/>
  <c r="Z177" i="4"/>
  <c r="Y177" i="4"/>
  <c r="X177" i="4"/>
  <c r="W177" i="4"/>
  <c r="V177" i="4"/>
  <c r="U177" i="4"/>
  <c r="T177" i="4"/>
  <c r="S177" i="4"/>
  <c r="R177" i="4"/>
  <c r="Q177" i="4"/>
  <c r="P177" i="4"/>
  <c r="O177" i="4"/>
  <c r="A177" i="4"/>
  <c r="N172" i="4"/>
  <c r="M172" i="4"/>
  <c r="L172" i="4"/>
  <c r="H172" i="4"/>
  <c r="F172" i="4"/>
  <c r="E172" i="4"/>
  <c r="D172" i="4"/>
  <c r="C172" i="4"/>
  <c r="B172" i="4"/>
  <c r="N167" i="4"/>
  <c r="M167" i="4"/>
  <c r="L167" i="4"/>
  <c r="H167" i="4"/>
  <c r="F167" i="4"/>
  <c r="E167" i="4"/>
  <c r="D167" i="4"/>
  <c r="C167" i="4"/>
  <c r="B167" i="4"/>
  <c r="H165" i="4"/>
  <c r="G165" i="4"/>
  <c r="F165" i="4"/>
  <c r="E165" i="4"/>
  <c r="D165" i="4"/>
  <c r="K172" i="4"/>
  <c r="J172" i="4"/>
  <c r="I172" i="4"/>
  <c r="N159" i="4"/>
  <c r="M159" i="4"/>
  <c r="L159" i="4"/>
  <c r="H159" i="4"/>
  <c r="F159" i="4"/>
  <c r="D159" i="4"/>
  <c r="C159" i="4"/>
  <c r="B159" i="4"/>
  <c r="N154" i="4"/>
  <c r="M154" i="4"/>
  <c r="L154" i="4"/>
  <c r="H154" i="4"/>
  <c r="F154" i="4"/>
  <c r="D154" i="4"/>
  <c r="C154" i="4"/>
  <c r="B154" i="4"/>
  <c r="H152" i="4"/>
  <c r="G152" i="4"/>
  <c r="F152" i="4"/>
  <c r="K159" i="4"/>
  <c r="J159" i="4"/>
  <c r="E152" i="4"/>
  <c r="I146" i="4"/>
  <c r="G146" i="4"/>
  <c r="F146" i="4"/>
  <c r="E146" i="4"/>
  <c r="K141" i="4"/>
  <c r="I141" i="4"/>
  <c r="G141" i="4"/>
  <c r="F141" i="4"/>
  <c r="E141" i="4"/>
  <c r="N141" i="4"/>
  <c r="K139" i="4"/>
  <c r="J139" i="4"/>
  <c r="I139" i="4"/>
  <c r="N146" i="4"/>
  <c r="M146" i="4"/>
  <c r="H139" i="4"/>
  <c r="D146" i="4"/>
  <c r="C146" i="4"/>
  <c r="L133" i="4"/>
  <c r="J133" i="4"/>
  <c r="I133" i="4"/>
  <c r="H133" i="4"/>
  <c r="B133" i="4"/>
  <c r="L128" i="4"/>
  <c r="J128" i="4"/>
  <c r="I128" i="4"/>
  <c r="H128" i="4"/>
  <c r="B128" i="4"/>
  <c r="N128" i="4"/>
  <c r="K126" i="4"/>
  <c r="G133" i="4"/>
  <c r="F128" i="4"/>
  <c r="M120" i="4"/>
  <c r="L120" i="4"/>
  <c r="K120" i="4"/>
  <c r="C120" i="4"/>
  <c r="B120" i="4"/>
  <c r="I117" i="4"/>
  <c r="H117" i="4"/>
  <c r="G117" i="4"/>
  <c r="N117" i="4"/>
  <c r="L117" i="4"/>
  <c r="K117" i="4"/>
  <c r="J117" i="4"/>
  <c r="F117" i="4"/>
  <c r="D117" i="4"/>
  <c r="B117" i="4"/>
  <c r="E117" i="4"/>
  <c r="L112" i="4"/>
  <c r="K112" i="4"/>
  <c r="J112" i="4"/>
  <c r="B112" i="4"/>
  <c r="N112" i="4"/>
  <c r="N110" i="4"/>
  <c r="F110" i="4"/>
  <c r="E110" i="4"/>
  <c r="D110" i="4"/>
  <c r="J120" i="4"/>
  <c r="I112" i="4"/>
  <c r="H112" i="4"/>
  <c r="F112" i="4"/>
  <c r="N105" i="4"/>
  <c r="M105" i="4"/>
  <c r="L105" i="4"/>
  <c r="K105" i="4"/>
  <c r="J105" i="4"/>
  <c r="I105" i="4"/>
  <c r="H105" i="4"/>
  <c r="G105" i="4"/>
  <c r="F105" i="4"/>
  <c r="E105" i="4"/>
  <c r="D105" i="4"/>
  <c r="C105" i="4"/>
  <c r="B105" i="4"/>
  <c r="N104" i="4"/>
  <c r="M104" i="4"/>
  <c r="L104" i="4"/>
  <c r="K104" i="4"/>
  <c r="J104" i="4"/>
  <c r="I104" i="4"/>
  <c r="H104" i="4"/>
  <c r="G104" i="4"/>
  <c r="F104" i="4"/>
  <c r="E104" i="4"/>
  <c r="D104" i="4"/>
  <c r="C104" i="4"/>
  <c r="B104" i="4"/>
  <c r="N103" i="4"/>
  <c r="M103" i="4"/>
  <c r="L103" i="4"/>
  <c r="K103" i="4"/>
  <c r="J103" i="4"/>
  <c r="I103" i="4"/>
  <c r="H103" i="4"/>
  <c r="G103" i="4"/>
  <c r="F103" i="4"/>
  <c r="E103" i="4"/>
  <c r="D103" i="4"/>
  <c r="C103" i="4"/>
  <c r="B103" i="4"/>
  <c r="K102" i="4"/>
  <c r="J102" i="4"/>
  <c r="I102" i="4"/>
  <c r="N102" i="4"/>
  <c r="M102" i="4"/>
  <c r="L102" i="4"/>
  <c r="H102" i="4"/>
  <c r="F102" i="4"/>
  <c r="E102" i="4"/>
  <c r="D102" i="4"/>
  <c r="C102" i="4"/>
  <c r="B102" i="4"/>
  <c r="G102" i="4"/>
  <c r="M83" i="4"/>
  <c r="M84" i="4" s="1"/>
  <c r="L83" i="4"/>
  <c r="K83" i="4"/>
  <c r="J83" i="4"/>
  <c r="I83" i="4"/>
  <c r="H83" i="4"/>
  <c r="H84" i="4" s="1"/>
  <c r="G83" i="4"/>
  <c r="F83" i="4"/>
  <c r="E83" i="4"/>
  <c r="M80" i="4"/>
  <c r="M82" i="4" s="1"/>
  <c r="L80" i="4"/>
  <c r="L82" i="4" s="1"/>
  <c r="K80" i="4"/>
  <c r="K82" i="4" s="1"/>
  <c r="J80" i="4"/>
  <c r="J82" i="4" s="1"/>
  <c r="I80" i="4"/>
  <c r="I82" i="4" s="1"/>
  <c r="H80" i="4"/>
  <c r="I81" i="4" s="1"/>
  <c r="G80" i="4"/>
  <c r="G82" i="4" s="1"/>
  <c r="F80" i="4"/>
  <c r="E80" i="4"/>
  <c r="E82" i="4" s="1"/>
  <c r="N80" i="4"/>
  <c r="AC80" i="4" s="1"/>
  <c r="N83" i="4"/>
  <c r="AC83" i="4" s="1"/>
  <c r="K188" i="4"/>
  <c r="J188" i="4"/>
  <c r="I188" i="4"/>
  <c r="G188" i="4"/>
  <c r="L72" i="4"/>
  <c r="B72" i="4"/>
  <c r="G177" i="4"/>
  <c r="F177" i="4"/>
  <c r="E177" i="4"/>
  <c r="M181" i="4"/>
  <c r="L181" i="4"/>
  <c r="H181" i="4"/>
  <c r="G181" i="4"/>
  <c r="F181" i="4"/>
  <c r="E181" i="4"/>
  <c r="D181" i="4"/>
  <c r="C181" i="4"/>
  <c r="B181" i="4"/>
  <c r="N181" i="4"/>
  <c r="B67" i="4"/>
  <c r="H65" i="4"/>
  <c r="H201" i="4" s="1"/>
  <c r="G65" i="4"/>
  <c r="G201" i="4" s="1"/>
  <c r="F65" i="4"/>
  <c r="F201" i="4" s="1"/>
  <c r="J64" i="4"/>
  <c r="J62" i="4" s="1"/>
  <c r="I64" i="4"/>
  <c r="I62" i="4" s="1"/>
  <c r="H64" i="4"/>
  <c r="H62" i="4" s="1"/>
  <c r="F64" i="4"/>
  <c r="F62" i="4" s="1"/>
  <c r="I61" i="4"/>
  <c r="H61" i="4"/>
  <c r="G61" i="4"/>
  <c r="E61" i="4"/>
  <c r="E193" i="4" s="1"/>
  <c r="N61" i="4"/>
  <c r="N58" i="4"/>
  <c r="L58" i="4"/>
  <c r="F58" i="4"/>
  <c r="E58" i="4"/>
  <c r="D58" i="4"/>
  <c r="K55" i="4"/>
  <c r="K197" i="4" s="1"/>
  <c r="I55" i="4"/>
  <c r="I197" i="4" s="1"/>
  <c r="N177" i="4"/>
  <c r="M177" i="4"/>
  <c r="L67" i="4"/>
  <c r="K72" i="4"/>
  <c r="J55" i="4"/>
  <c r="J197" i="4" s="1"/>
  <c r="I72" i="4"/>
  <c r="H188" i="4"/>
  <c r="G64" i="4"/>
  <c r="G62" i="4" s="1"/>
  <c r="F61" i="4"/>
  <c r="D177" i="4"/>
  <c r="C177" i="4"/>
  <c r="AB100" i="3"/>
  <c r="AA100" i="3"/>
  <c r="Z100" i="3"/>
  <c r="Y100" i="3"/>
  <c r="X100" i="3"/>
  <c r="W100" i="3"/>
  <c r="V100" i="3"/>
  <c r="U100" i="3"/>
  <c r="T100" i="3"/>
  <c r="S100" i="3"/>
  <c r="R100" i="3"/>
  <c r="Q100" i="3"/>
  <c r="P100" i="3"/>
  <c r="O100" i="3"/>
  <c r="AB99" i="3"/>
  <c r="AA99" i="3"/>
  <c r="Z99" i="3"/>
  <c r="Y99" i="3"/>
  <c r="X99" i="3"/>
  <c r="W99" i="3"/>
  <c r="V99" i="3"/>
  <c r="U99" i="3"/>
  <c r="T99" i="3"/>
  <c r="S99" i="3"/>
  <c r="R99" i="3"/>
  <c r="Q99" i="3"/>
  <c r="P99" i="3"/>
  <c r="O99" i="3"/>
  <c r="AB98" i="3"/>
  <c r="AA98" i="3"/>
  <c r="Z98" i="3"/>
  <c r="Y98" i="3"/>
  <c r="X98" i="3"/>
  <c r="W98" i="3"/>
  <c r="V98" i="3"/>
  <c r="U98" i="3"/>
  <c r="T98" i="3"/>
  <c r="S98" i="3"/>
  <c r="R98" i="3"/>
  <c r="Q98" i="3"/>
  <c r="P98" i="3"/>
  <c r="O98" i="3"/>
  <c r="N98" i="3"/>
  <c r="M98" i="3"/>
  <c r="L98" i="3"/>
  <c r="K98" i="3"/>
  <c r="J98" i="3"/>
  <c r="I98" i="3"/>
  <c r="H98" i="3"/>
  <c r="G98" i="3"/>
  <c r="F98" i="3"/>
  <c r="E98" i="3"/>
  <c r="D98" i="3"/>
  <c r="C98" i="3"/>
  <c r="B98" i="3"/>
  <c r="AB95" i="3"/>
  <c r="AA95" i="3"/>
  <c r="Z95" i="3"/>
  <c r="Y95" i="3"/>
  <c r="X95" i="3"/>
  <c r="W95" i="3"/>
  <c r="V95" i="3"/>
  <c r="U95" i="3"/>
  <c r="T95" i="3"/>
  <c r="S95" i="3"/>
  <c r="R95" i="3"/>
  <c r="Q95" i="3"/>
  <c r="P95" i="3"/>
  <c r="O95" i="3"/>
  <c r="AB94" i="3"/>
  <c r="AA94" i="3"/>
  <c r="Z94" i="3"/>
  <c r="Y94" i="3"/>
  <c r="X94" i="3"/>
  <c r="W94" i="3"/>
  <c r="V94" i="3"/>
  <c r="U94" i="3"/>
  <c r="T94" i="3"/>
  <c r="S94" i="3"/>
  <c r="R94" i="3"/>
  <c r="Q94" i="3"/>
  <c r="P94" i="3"/>
  <c r="O94" i="3"/>
  <c r="AB93" i="3"/>
  <c r="AA93" i="3"/>
  <c r="Z93" i="3"/>
  <c r="Y93" i="3"/>
  <c r="X93" i="3"/>
  <c r="W93" i="3"/>
  <c r="V93" i="3"/>
  <c r="U93" i="3"/>
  <c r="T93" i="3"/>
  <c r="S93" i="3"/>
  <c r="R93" i="3"/>
  <c r="Q93" i="3"/>
  <c r="P93" i="3"/>
  <c r="O93" i="3"/>
  <c r="AB92" i="3"/>
  <c r="AA92" i="3"/>
  <c r="Z92" i="3"/>
  <c r="Y92" i="3"/>
  <c r="X92" i="3"/>
  <c r="W92" i="3"/>
  <c r="V92" i="3"/>
  <c r="U92" i="3"/>
  <c r="T92" i="3"/>
  <c r="S92" i="3"/>
  <c r="R92" i="3"/>
  <c r="Q92" i="3"/>
  <c r="P92" i="3"/>
  <c r="O92" i="3"/>
  <c r="AB91" i="3"/>
  <c r="AA91" i="3"/>
  <c r="Z91" i="3"/>
  <c r="Y91" i="3"/>
  <c r="X91" i="3"/>
  <c r="W91" i="3"/>
  <c r="V91" i="3"/>
  <c r="U91" i="3"/>
  <c r="T91" i="3"/>
  <c r="S91" i="3"/>
  <c r="R91" i="3"/>
  <c r="Q91" i="3"/>
  <c r="P91" i="3"/>
  <c r="O91" i="3"/>
  <c r="AB90" i="3"/>
  <c r="AA90" i="3"/>
  <c r="Z90" i="3"/>
  <c r="Y90" i="3"/>
  <c r="X90" i="3"/>
  <c r="W90" i="3"/>
  <c r="V90" i="3"/>
  <c r="U90" i="3"/>
  <c r="T90" i="3"/>
  <c r="S90" i="3"/>
  <c r="R90" i="3"/>
  <c r="Q90" i="3"/>
  <c r="P90" i="3"/>
  <c r="O90" i="3"/>
  <c r="N90" i="3"/>
  <c r="M90" i="3"/>
  <c r="L90" i="3"/>
  <c r="K90" i="3"/>
  <c r="J90" i="3"/>
  <c r="I90" i="3"/>
  <c r="H90" i="3"/>
  <c r="G90" i="3"/>
  <c r="F90" i="3"/>
  <c r="E90" i="3"/>
  <c r="D90" i="3"/>
  <c r="C90" i="3"/>
  <c r="B90" i="3"/>
  <c r="AB87" i="3"/>
  <c r="AA87" i="3"/>
  <c r="Z87" i="3"/>
  <c r="Y87" i="3"/>
  <c r="X87" i="3"/>
  <c r="W87" i="3"/>
  <c r="V87" i="3"/>
  <c r="U87" i="3"/>
  <c r="T87" i="3"/>
  <c r="S87" i="3"/>
  <c r="R87" i="3"/>
  <c r="Q87" i="3"/>
  <c r="P87" i="3"/>
  <c r="O87" i="3"/>
  <c r="AB86" i="3"/>
  <c r="AA86" i="3"/>
  <c r="Z86" i="3"/>
  <c r="Y86" i="3"/>
  <c r="X86" i="3"/>
  <c r="W86" i="3"/>
  <c r="V86" i="3"/>
  <c r="U86" i="3"/>
  <c r="T86" i="3"/>
  <c r="S86" i="3"/>
  <c r="R86" i="3"/>
  <c r="Q86" i="3"/>
  <c r="P86" i="3"/>
  <c r="O86" i="3"/>
  <c r="N86" i="3"/>
  <c r="M86" i="3"/>
  <c r="L86" i="3"/>
  <c r="K86" i="3"/>
  <c r="J86" i="3"/>
  <c r="I86" i="3"/>
  <c r="H86" i="3"/>
  <c r="G86" i="3"/>
  <c r="F86" i="3"/>
  <c r="E86" i="3"/>
  <c r="D86" i="3"/>
  <c r="C86" i="3"/>
  <c r="B86" i="3"/>
  <c r="AB81" i="3"/>
  <c r="AA81" i="3"/>
  <c r="Z81" i="3"/>
  <c r="Y81" i="3"/>
  <c r="X81" i="3"/>
  <c r="W81" i="3"/>
  <c r="V81" i="3"/>
  <c r="U81" i="3"/>
  <c r="T81" i="3"/>
  <c r="S81" i="3"/>
  <c r="R81" i="3"/>
  <c r="Q81" i="3"/>
  <c r="P81" i="3"/>
  <c r="O81" i="3"/>
  <c r="AB80" i="3"/>
  <c r="AA80" i="3"/>
  <c r="Z80" i="3"/>
  <c r="Y80" i="3"/>
  <c r="X80" i="3"/>
  <c r="W80" i="3"/>
  <c r="V80" i="3"/>
  <c r="U80" i="3"/>
  <c r="T80" i="3"/>
  <c r="S80" i="3"/>
  <c r="R80" i="3"/>
  <c r="Q80" i="3"/>
  <c r="P80" i="3"/>
  <c r="O80" i="3"/>
  <c r="N80" i="3"/>
  <c r="M80" i="3"/>
  <c r="L80" i="3"/>
  <c r="K80" i="3"/>
  <c r="J80" i="3"/>
  <c r="I80" i="3"/>
  <c r="H80" i="3"/>
  <c r="G80" i="3"/>
  <c r="F80" i="3"/>
  <c r="E80" i="3"/>
  <c r="D80" i="3"/>
  <c r="C80" i="3"/>
  <c r="B80" i="3"/>
  <c r="H76" i="3"/>
  <c r="H95" i="3" s="1"/>
  <c r="F76" i="3"/>
  <c r="F95" i="3" s="1"/>
  <c r="N74" i="3"/>
  <c r="N93" i="3" s="1"/>
  <c r="E74" i="3"/>
  <c r="E93" i="3" s="1"/>
  <c r="D74" i="3"/>
  <c r="D93" i="3" s="1"/>
  <c r="H73" i="3"/>
  <c r="H92" i="3" s="1"/>
  <c r="G73" i="3"/>
  <c r="G92" i="3" s="1"/>
  <c r="E73" i="3"/>
  <c r="E92" i="3" s="1"/>
  <c r="J72" i="3"/>
  <c r="J91" i="3" s="1"/>
  <c r="H72" i="3"/>
  <c r="H91" i="3" s="1"/>
  <c r="J71" i="3"/>
  <c r="J113" i="3" s="1"/>
  <c r="I71" i="3"/>
  <c r="I113" i="3" s="1"/>
  <c r="H71" i="3"/>
  <c r="H113" i="3" s="1"/>
  <c r="G71" i="3"/>
  <c r="G113" i="3" s="1"/>
  <c r="F71" i="3"/>
  <c r="F113" i="3" s="1"/>
  <c r="E71" i="3"/>
  <c r="E113" i="3" s="1"/>
  <c r="M70" i="3"/>
  <c r="M112" i="3" s="1"/>
  <c r="L70" i="3"/>
  <c r="L112" i="3" s="1"/>
  <c r="K70" i="3"/>
  <c r="K112" i="3" s="1"/>
  <c r="J70" i="3"/>
  <c r="J112" i="3" s="1"/>
  <c r="I70" i="3"/>
  <c r="I112" i="3" s="1"/>
  <c r="H70" i="3"/>
  <c r="H112" i="3" s="1"/>
  <c r="C70" i="3"/>
  <c r="C112" i="3" s="1"/>
  <c r="B70" i="3"/>
  <c r="B112" i="3" s="1"/>
  <c r="N69" i="3"/>
  <c r="M69" i="3"/>
  <c r="M111" i="3" s="1"/>
  <c r="L69" i="3"/>
  <c r="L111" i="3" s="1"/>
  <c r="K69" i="3"/>
  <c r="K111" i="3" s="1"/>
  <c r="F69" i="3"/>
  <c r="F111" i="3" s="1"/>
  <c r="E69" i="3"/>
  <c r="E111" i="3" s="1"/>
  <c r="D69" i="3"/>
  <c r="D111" i="3" s="1"/>
  <c r="C69" i="3"/>
  <c r="C111" i="3" s="1"/>
  <c r="B69" i="3"/>
  <c r="B111" i="3" s="1"/>
  <c r="N68" i="3"/>
  <c r="N110" i="3" s="1"/>
  <c r="I68" i="3"/>
  <c r="I110" i="3" s="1"/>
  <c r="H68" i="3"/>
  <c r="H110" i="3" s="1"/>
  <c r="G68" i="3"/>
  <c r="G110" i="3" s="1"/>
  <c r="F68" i="3"/>
  <c r="F110" i="3" s="1"/>
  <c r="E68" i="3"/>
  <c r="E110" i="3" s="1"/>
  <c r="D68" i="3"/>
  <c r="D110" i="3" s="1"/>
  <c r="L67" i="3"/>
  <c r="L109" i="3" s="1"/>
  <c r="K67" i="3"/>
  <c r="K109" i="3" s="1"/>
  <c r="J67" i="3"/>
  <c r="J109" i="3" s="1"/>
  <c r="I67" i="3"/>
  <c r="I109" i="3" s="1"/>
  <c r="H67" i="3"/>
  <c r="H109" i="3" s="1"/>
  <c r="G67" i="3"/>
  <c r="G109" i="3" s="1"/>
  <c r="B67" i="3"/>
  <c r="B109" i="3" s="1"/>
  <c r="N71" i="3"/>
  <c r="N113" i="3" s="1"/>
  <c r="M71" i="3"/>
  <c r="M113" i="3" s="1"/>
  <c r="L71" i="3"/>
  <c r="L113" i="3" s="1"/>
  <c r="K71" i="3"/>
  <c r="K113" i="3" s="1"/>
  <c r="D71" i="3"/>
  <c r="D113" i="3" s="1"/>
  <c r="C71" i="3"/>
  <c r="C113" i="3" s="1"/>
  <c r="B71" i="3"/>
  <c r="B113" i="3" s="1"/>
  <c r="N70" i="3"/>
  <c r="N112" i="3" s="1"/>
  <c r="G70" i="3"/>
  <c r="G112" i="3" s="1"/>
  <c r="F70" i="3"/>
  <c r="F112" i="3" s="1"/>
  <c r="E70" i="3"/>
  <c r="E112" i="3" s="1"/>
  <c r="D70" i="3"/>
  <c r="D112" i="3" s="1"/>
  <c r="J69" i="3"/>
  <c r="J111" i="3" s="1"/>
  <c r="I69" i="3"/>
  <c r="I111" i="3" s="1"/>
  <c r="H69" i="3"/>
  <c r="H111" i="3" s="1"/>
  <c r="G69" i="3"/>
  <c r="G111" i="3" s="1"/>
  <c r="M68" i="3"/>
  <c r="M110" i="3" s="1"/>
  <c r="L68" i="3"/>
  <c r="L110" i="3" s="1"/>
  <c r="K68" i="3"/>
  <c r="K110" i="3" s="1"/>
  <c r="J68" i="3"/>
  <c r="J110" i="3" s="1"/>
  <c r="C68" i="3"/>
  <c r="C110" i="3" s="1"/>
  <c r="B68" i="3"/>
  <c r="B110" i="3" s="1"/>
  <c r="N67" i="3"/>
  <c r="N109" i="3" s="1"/>
  <c r="M67" i="3"/>
  <c r="M109" i="3" s="1"/>
  <c r="F67" i="3"/>
  <c r="F109" i="3" s="1"/>
  <c r="E67" i="3"/>
  <c r="E109" i="3" s="1"/>
  <c r="D67" i="3"/>
  <c r="D109" i="3" s="1"/>
  <c r="C67" i="3"/>
  <c r="C109" i="3" s="1"/>
  <c r="N76" i="3"/>
  <c r="N95" i="3" s="1"/>
  <c r="M76" i="3"/>
  <c r="M95" i="3" s="1"/>
  <c r="L76" i="3"/>
  <c r="L95" i="3" s="1"/>
  <c r="K76" i="3"/>
  <c r="K95" i="3" s="1"/>
  <c r="J76" i="3"/>
  <c r="J95" i="3" s="1"/>
  <c r="G76" i="3"/>
  <c r="G95" i="3" s="1"/>
  <c r="E76" i="3"/>
  <c r="E95" i="3" s="1"/>
  <c r="D76" i="3"/>
  <c r="D95" i="3" s="1"/>
  <c r="C76" i="3"/>
  <c r="C95" i="3" s="1"/>
  <c r="B76" i="3"/>
  <c r="B95" i="3" s="1"/>
  <c r="N36" i="3"/>
  <c r="M75" i="3"/>
  <c r="M94" i="3" s="1"/>
  <c r="L36" i="3"/>
  <c r="J75" i="3"/>
  <c r="J94" i="3" s="1"/>
  <c r="H75" i="3"/>
  <c r="H94" i="3" s="1"/>
  <c r="G75" i="3"/>
  <c r="G94" i="3" s="1"/>
  <c r="F36" i="3"/>
  <c r="E75" i="3"/>
  <c r="E94" i="3" s="1"/>
  <c r="D36" i="3"/>
  <c r="C75" i="3"/>
  <c r="C94" i="3" s="1"/>
  <c r="B36" i="3"/>
  <c r="M74" i="3"/>
  <c r="M93" i="3" s="1"/>
  <c r="K74" i="3"/>
  <c r="K93" i="3" s="1"/>
  <c r="J74" i="3"/>
  <c r="J93" i="3" s="1"/>
  <c r="I35" i="3"/>
  <c r="H74" i="3"/>
  <c r="H93" i="3" s="1"/>
  <c r="G35" i="3"/>
  <c r="F74" i="3"/>
  <c r="F93" i="3" s="1"/>
  <c r="E35" i="3"/>
  <c r="C74" i="3"/>
  <c r="C93" i="3" s="1"/>
  <c r="N73" i="3"/>
  <c r="N92" i="3" s="1"/>
  <c r="M73" i="3"/>
  <c r="M92" i="3" s="1"/>
  <c r="L34" i="3"/>
  <c r="K73" i="3"/>
  <c r="K92" i="3" s="1"/>
  <c r="J34" i="3"/>
  <c r="I73" i="3"/>
  <c r="I92" i="3" s="1"/>
  <c r="H34" i="3"/>
  <c r="F73" i="3"/>
  <c r="F92" i="3" s="1"/>
  <c r="D73" i="3"/>
  <c r="D92" i="3" s="1"/>
  <c r="C73" i="3"/>
  <c r="C92" i="3" s="1"/>
  <c r="B34" i="3"/>
  <c r="N72" i="3"/>
  <c r="N91" i="3" s="1"/>
  <c r="M33" i="3"/>
  <c r="L72" i="3"/>
  <c r="L91" i="3" s="1"/>
  <c r="K33" i="3"/>
  <c r="I72" i="3"/>
  <c r="I91" i="3" s="1"/>
  <c r="G72" i="3"/>
  <c r="G91" i="3" s="1"/>
  <c r="F72" i="3"/>
  <c r="F91" i="3" s="1"/>
  <c r="E33" i="3"/>
  <c r="D72" i="3"/>
  <c r="D91" i="3" s="1"/>
  <c r="C33" i="3"/>
  <c r="B72" i="3"/>
  <c r="B91" i="3" s="1"/>
  <c r="I56" i="3"/>
  <c r="I107" i="3" s="1"/>
  <c r="H56" i="3"/>
  <c r="H107" i="3" s="1"/>
  <c r="G56" i="3"/>
  <c r="G107" i="3" s="1"/>
  <c r="F56" i="3"/>
  <c r="F107" i="3" s="1"/>
  <c r="L55" i="3"/>
  <c r="L106" i="3" s="1"/>
  <c r="K55" i="3"/>
  <c r="K106" i="3" s="1"/>
  <c r="J55" i="3"/>
  <c r="J106" i="3" s="1"/>
  <c r="I55" i="3"/>
  <c r="I106" i="3" s="1"/>
  <c r="B55" i="3"/>
  <c r="B106" i="3" s="1"/>
  <c r="N54" i="3"/>
  <c r="M54" i="3"/>
  <c r="M105" i="3" s="1"/>
  <c r="L54" i="3"/>
  <c r="L105" i="3" s="1"/>
  <c r="E54" i="3"/>
  <c r="E105" i="3" s="1"/>
  <c r="D54" i="3"/>
  <c r="D105" i="3" s="1"/>
  <c r="B54" i="3"/>
  <c r="B105" i="3" s="1"/>
  <c r="H53" i="3"/>
  <c r="H104" i="3" s="1"/>
  <c r="G53" i="3"/>
  <c r="G104" i="3" s="1"/>
  <c r="E53" i="3"/>
  <c r="E104" i="3" s="1"/>
  <c r="K52" i="3"/>
  <c r="K103" i="3" s="1"/>
  <c r="J52" i="3"/>
  <c r="J103" i="3" s="1"/>
  <c r="H52" i="3"/>
  <c r="H103" i="3" s="1"/>
  <c r="M36" i="3"/>
  <c r="J36" i="3"/>
  <c r="I36" i="3"/>
  <c r="H36" i="3"/>
  <c r="G36" i="3"/>
  <c r="E36" i="3"/>
  <c r="C36" i="3"/>
  <c r="M35" i="3"/>
  <c r="L35" i="3"/>
  <c r="K35" i="3"/>
  <c r="J35" i="3"/>
  <c r="H35" i="3"/>
  <c r="F35" i="3"/>
  <c r="C35" i="3"/>
  <c r="B35" i="3"/>
  <c r="N34" i="3"/>
  <c r="M34" i="3"/>
  <c r="K34" i="3"/>
  <c r="I34" i="3"/>
  <c r="F34" i="3"/>
  <c r="E34" i="3"/>
  <c r="D34" i="3"/>
  <c r="C34" i="3"/>
  <c r="N33" i="3"/>
  <c r="L33" i="3"/>
  <c r="I33" i="3"/>
  <c r="H33" i="3"/>
  <c r="G33" i="3"/>
  <c r="F33" i="3"/>
  <c r="D33" i="3"/>
  <c r="B33" i="3"/>
  <c r="E31" i="3"/>
  <c r="E99" i="3" s="1"/>
  <c r="D31" i="3"/>
  <c r="D99" i="3" s="1"/>
  <c r="B31" i="3"/>
  <c r="H30" i="3"/>
  <c r="H87" i="3" s="1"/>
  <c r="G30" i="3"/>
  <c r="G87" i="3" s="1"/>
  <c r="E30" i="3"/>
  <c r="E87" i="3" s="1"/>
  <c r="J29" i="3"/>
  <c r="H29" i="3"/>
  <c r="H81" i="3" s="1"/>
  <c r="F29" i="3"/>
  <c r="N30" i="3"/>
  <c r="M30" i="3"/>
  <c r="L30" i="3"/>
  <c r="K30" i="3"/>
  <c r="J30" i="3"/>
  <c r="I30" i="3"/>
  <c r="F30" i="3"/>
  <c r="F87" i="3" s="1"/>
  <c r="D30" i="3"/>
  <c r="D87" i="3" s="1"/>
  <c r="C30" i="3"/>
  <c r="C87" i="3" s="1"/>
  <c r="B30" i="3"/>
  <c r="B87" i="3" s="1"/>
  <c r="N29" i="3"/>
  <c r="L32" i="3"/>
  <c r="L100" i="3" s="1"/>
  <c r="H31" i="3"/>
  <c r="G29" i="3"/>
  <c r="E29" i="3"/>
  <c r="D29" i="3"/>
  <c r="B32" i="3"/>
  <c r="B100" i="3" s="1"/>
  <c r="N32" i="3"/>
  <c r="M32" i="3"/>
  <c r="M100" i="3" s="1"/>
  <c r="J32" i="3"/>
  <c r="J100" i="3" s="1"/>
  <c r="H32" i="3"/>
  <c r="H100" i="3" s="1"/>
  <c r="G32" i="3"/>
  <c r="G100" i="3" s="1"/>
  <c r="F32" i="3"/>
  <c r="F100" i="3" s="1"/>
  <c r="E32" i="3"/>
  <c r="E100" i="3" s="1"/>
  <c r="D32" i="3"/>
  <c r="C32" i="3"/>
  <c r="C100" i="3" s="1"/>
  <c r="P136" i="2"/>
  <c r="O136" i="2"/>
  <c r="A136" i="2"/>
  <c r="AB135" i="2"/>
  <c r="AA135" i="2"/>
  <c r="Z135" i="2"/>
  <c r="Y135" i="2"/>
  <c r="X135" i="2"/>
  <c r="W135" i="2"/>
  <c r="V135" i="2"/>
  <c r="U135" i="2"/>
  <c r="T135" i="2"/>
  <c r="S135" i="2"/>
  <c r="R135" i="2"/>
  <c r="Q135" i="2"/>
  <c r="P135" i="2"/>
  <c r="O135" i="2"/>
  <c r="N135" i="2"/>
  <c r="M135" i="2"/>
  <c r="L135" i="2"/>
  <c r="K135" i="2"/>
  <c r="J135" i="2"/>
  <c r="I135" i="2"/>
  <c r="H135" i="2"/>
  <c r="G135" i="2"/>
  <c r="F135" i="2"/>
  <c r="E135" i="2"/>
  <c r="D135" i="2"/>
  <c r="C135" i="2"/>
  <c r="B135" i="2"/>
  <c r="P131" i="2"/>
  <c r="O131" i="2"/>
  <c r="A131" i="2"/>
  <c r="AB130" i="2"/>
  <c r="AA130" i="2"/>
  <c r="Z130" i="2"/>
  <c r="Y130" i="2"/>
  <c r="X130" i="2"/>
  <c r="W130" i="2"/>
  <c r="V130" i="2"/>
  <c r="U130" i="2"/>
  <c r="T130" i="2"/>
  <c r="S130" i="2"/>
  <c r="R130" i="2"/>
  <c r="Q130" i="2"/>
  <c r="P130" i="2"/>
  <c r="O130" i="2"/>
  <c r="N130" i="2"/>
  <c r="M130" i="2"/>
  <c r="L130" i="2"/>
  <c r="K130" i="2"/>
  <c r="J130" i="2"/>
  <c r="I130" i="2"/>
  <c r="H130" i="2"/>
  <c r="G130" i="2"/>
  <c r="F130" i="2"/>
  <c r="E130" i="2"/>
  <c r="D130" i="2"/>
  <c r="C130" i="2"/>
  <c r="B130" i="2"/>
  <c r="P123" i="2"/>
  <c r="O123" i="2"/>
  <c r="P122" i="2"/>
  <c r="O122" i="2"/>
  <c r="A122" i="2"/>
  <c r="AB121" i="2"/>
  <c r="AA121" i="2"/>
  <c r="Z121" i="2"/>
  <c r="Y121" i="2"/>
  <c r="X121" i="2"/>
  <c r="W121" i="2"/>
  <c r="V121" i="2"/>
  <c r="U121" i="2"/>
  <c r="T121" i="2"/>
  <c r="S121" i="2"/>
  <c r="R121" i="2"/>
  <c r="Q121" i="2"/>
  <c r="P121" i="2"/>
  <c r="O121" i="2"/>
  <c r="N121" i="2"/>
  <c r="M121" i="2"/>
  <c r="L121" i="2"/>
  <c r="K121" i="2"/>
  <c r="J121" i="2"/>
  <c r="I121" i="2"/>
  <c r="H121" i="2"/>
  <c r="G121" i="2"/>
  <c r="F121" i="2"/>
  <c r="E121" i="2"/>
  <c r="D121" i="2"/>
  <c r="C121" i="2"/>
  <c r="B121" i="2"/>
  <c r="P117" i="2"/>
  <c r="O117" i="2"/>
  <c r="P116" i="2"/>
  <c r="O116" i="2"/>
  <c r="A116" i="2"/>
  <c r="AB115" i="2"/>
  <c r="AA115" i="2"/>
  <c r="Z115" i="2"/>
  <c r="Y115" i="2"/>
  <c r="X115" i="2"/>
  <c r="W115" i="2"/>
  <c r="V115" i="2"/>
  <c r="U115" i="2"/>
  <c r="T115" i="2"/>
  <c r="S115" i="2"/>
  <c r="R115" i="2"/>
  <c r="Q115" i="2"/>
  <c r="P115" i="2"/>
  <c r="O115" i="2"/>
  <c r="N115" i="2"/>
  <c r="M115" i="2"/>
  <c r="L115" i="2"/>
  <c r="K115" i="2"/>
  <c r="J115" i="2"/>
  <c r="I115" i="2"/>
  <c r="H115" i="2"/>
  <c r="G115" i="2"/>
  <c r="F115" i="2"/>
  <c r="E115" i="2"/>
  <c r="D115" i="2"/>
  <c r="C115" i="2"/>
  <c r="B115" i="2"/>
  <c r="P111" i="2"/>
  <c r="O111" i="2"/>
  <c r="P110" i="2"/>
  <c r="O110" i="2"/>
  <c r="B110" i="2"/>
  <c r="A110" i="2"/>
  <c r="AB109" i="2"/>
  <c r="AA109" i="2"/>
  <c r="Z109" i="2"/>
  <c r="Y109" i="2"/>
  <c r="X109" i="2"/>
  <c r="W109" i="2"/>
  <c r="V109" i="2"/>
  <c r="U109" i="2"/>
  <c r="T109" i="2"/>
  <c r="S109" i="2"/>
  <c r="R109" i="2"/>
  <c r="Q109" i="2"/>
  <c r="P109" i="2"/>
  <c r="O109" i="2"/>
  <c r="N109" i="2"/>
  <c r="M109" i="2"/>
  <c r="L109" i="2"/>
  <c r="K109" i="2"/>
  <c r="J109" i="2"/>
  <c r="I109" i="2"/>
  <c r="H109" i="2"/>
  <c r="G109" i="2"/>
  <c r="F109" i="2"/>
  <c r="E109" i="2"/>
  <c r="D109" i="2"/>
  <c r="C109" i="2"/>
  <c r="B109" i="2"/>
  <c r="N94" i="2"/>
  <c r="M94" i="2"/>
  <c r="L94" i="2"/>
  <c r="K94" i="2"/>
  <c r="J94" i="2"/>
  <c r="I94" i="2"/>
  <c r="H94" i="2"/>
  <c r="G94" i="2"/>
  <c r="F94" i="2"/>
  <c r="E94" i="2"/>
  <c r="D94" i="2"/>
  <c r="C94" i="2"/>
  <c r="B94" i="2"/>
  <c r="N93" i="2"/>
  <c r="M93" i="2"/>
  <c r="L93" i="2"/>
  <c r="K93" i="2"/>
  <c r="J93" i="2"/>
  <c r="I93" i="2"/>
  <c r="H93" i="2"/>
  <c r="G93" i="2"/>
  <c r="F93" i="2"/>
  <c r="E93" i="2"/>
  <c r="D93" i="2"/>
  <c r="C93" i="2"/>
  <c r="N92" i="2"/>
  <c r="M92" i="2"/>
  <c r="L92" i="2"/>
  <c r="K92" i="2"/>
  <c r="J92" i="2"/>
  <c r="I92" i="2"/>
  <c r="H92" i="2"/>
  <c r="G92" i="2"/>
  <c r="F92" i="2"/>
  <c r="E92" i="2"/>
  <c r="D92" i="2"/>
  <c r="C92" i="2"/>
  <c r="N85" i="2"/>
  <c r="M85" i="2"/>
  <c r="L85" i="2"/>
  <c r="K85" i="2"/>
  <c r="J85" i="2"/>
  <c r="I85" i="2"/>
  <c r="H85" i="2"/>
  <c r="G85" i="2"/>
  <c r="F85" i="2"/>
  <c r="E85" i="2"/>
  <c r="D85" i="2"/>
  <c r="C85" i="2"/>
  <c r="B85" i="2"/>
  <c r="N84" i="2"/>
  <c r="M84" i="2"/>
  <c r="L84" i="2"/>
  <c r="K84" i="2"/>
  <c r="J84" i="2"/>
  <c r="I84" i="2"/>
  <c r="H84" i="2"/>
  <c r="G84" i="2"/>
  <c r="F84" i="2"/>
  <c r="E84" i="2"/>
  <c r="D84" i="2"/>
  <c r="C84" i="2"/>
  <c r="N83" i="2"/>
  <c r="M83" i="2"/>
  <c r="L83" i="2"/>
  <c r="K83" i="2"/>
  <c r="J83" i="2"/>
  <c r="I83" i="2"/>
  <c r="H83" i="2"/>
  <c r="G83" i="2"/>
  <c r="F83" i="2"/>
  <c r="E83" i="2"/>
  <c r="D83" i="2"/>
  <c r="C83" i="2"/>
  <c r="M76" i="2"/>
  <c r="L76" i="2"/>
  <c r="K76" i="2"/>
  <c r="J76" i="2"/>
  <c r="I76" i="2"/>
  <c r="H76" i="2"/>
  <c r="G76" i="2"/>
  <c r="F76" i="2"/>
  <c r="E76" i="2"/>
  <c r="D76" i="2"/>
  <c r="C76" i="2"/>
  <c r="B76" i="2"/>
  <c r="M75" i="2"/>
  <c r="L75" i="2"/>
  <c r="K75" i="2"/>
  <c r="J75" i="2"/>
  <c r="I75" i="2"/>
  <c r="H75" i="2"/>
  <c r="G75" i="2"/>
  <c r="F75" i="2"/>
  <c r="E75" i="2"/>
  <c r="D75" i="2"/>
  <c r="C75" i="2"/>
  <c r="M74" i="2"/>
  <c r="L74" i="2"/>
  <c r="K74" i="2"/>
  <c r="J74" i="2"/>
  <c r="I74" i="2"/>
  <c r="H74" i="2"/>
  <c r="G74" i="2"/>
  <c r="F74" i="2"/>
  <c r="E74" i="2"/>
  <c r="D74" i="2"/>
  <c r="C74" i="2"/>
  <c r="M66" i="2"/>
  <c r="L66" i="2"/>
  <c r="K66" i="2"/>
  <c r="J66" i="2"/>
  <c r="I66" i="2"/>
  <c r="H66" i="2"/>
  <c r="G66" i="2"/>
  <c r="F66" i="2"/>
  <c r="E66" i="2"/>
  <c r="D66" i="2"/>
  <c r="C66" i="2"/>
  <c r="B66" i="2"/>
  <c r="M65" i="2"/>
  <c r="L65" i="2"/>
  <c r="K65" i="2"/>
  <c r="J65" i="2"/>
  <c r="I65" i="2"/>
  <c r="H65" i="2"/>
  <c r="G65" i="2"/>
  <c r="F65" i="2"/>
  <c r="E65" i="2"/>
  <c r="D65" i="2"/>
  <c r="C65" i="2"/>
  <c r="M64" i="2"/>
  <c r="L64" i="2"/>
  <c r="K64" i="2"/>
  <c r="J64" i="2"/>
  <c r="I64" i="2"/>
  <c r="H64" i="2"/>
  <c r="G64" i="2"/>
  <c r="F64" i="2"/>
  <c r="E64" i="2"/>
  <c r="D64" i="2"/>
  <c r="C64" i="2"/>
  <c r="K136" i="2"/>
  <c r="J136" i="2"/>
  <c r="B53" i="2"/>
  <c r="N117" i="2"/>
  <c r="J131" i="2"/>
  <c r="I131" i="2"/>
  <c r="L84" i="4" l="1"/>
  <c r="N105" i="3"/>
  <c r="AC54" i="3"/>
  <c r="AC32" i="3"/>
  <c r="N111" i="3"/>
  <c r="AC69" i="3"/>
  <c r="J84" i="4"/>
  <c r="M87" i="3"/>
  <c r="L87" i="3"/>
  <c r="I87" i="3"/>
  <c r="J87" i="3"/>
  <c r="K87" i="3"/>
  <c r="L43" i="5"/>
  <c r="L44" i="5"/>
  <c r="I43" i="5"/>
  <c r="I44" i="5"/>
  <c r="E43" i="5"/>
  <c r="E44" i="5"/>
  <c r="N87" i="3"/>
  <c r="AC30" i="3"/>
  <c r="I63" i="4"/>
  <c r="N43" i="5"/>
  <c r="N44" i="5"/>
  <c r="B43" i="5"/>
  <c r="B44" i="5"/>
  <c r="H44" i="5"/>
  <c r="H43" i="5"/>
  <c r="D44" i="5"/>
  <c r="D43" i="5"/>
  <c r="J44" i="5"/>
  <c r="J43" i="5"/>
  <c r="G84" i="4"/>
  <c r="G43" i="5"/>
  <c r="G44" i="5"/>
  <c r="K44" i="5"/>
  <c r="K43" i="5"/>
  <c r="J38" i="3"/>
  <c r="L37" i="3"/>
  <c r="H82" i="4"/>
  <c r="I84" i="4"/>
  <c r="AC56" i="2"/>
  <c r="N99" i="3"/>
  <c r="F38" i="3"/>
  <c r="F84" i="4"/>
  <c r="H81" i="4"/>
  <c r="F81" i="3"/>
  <c r="N47" i="5"/>
  <c r="AC46" i="5"/>
  <c r="N84" i="4"/>
  <c r="K84" i="4"/>
  <c r="P124" i="2"/>
  <c r="K117" i="2"/>
  <c r="O124" i="2"/>
  <c r="O112" i="2"/>
  <c r="P112" i="2"/>
  <c r="O118" i="2"/>
  <c r="P118" i="2"/>
  <c r="M117" i="2"/>
  <c r="C117" i="2"/>
  <c r="D117" i="2"/>
  <c r="L54" i="2"/>
  <c r="K131" i="2"/>
  <c r="K54" i="2"/>
  <c r="J54" i="2"/>
  <c r="D55" i="2"/>
  <c r="B117" i="2"/>
  <c r="L117" i="2"/>
  <c r="B54" i="2"/>
  <c r="O25" i="5"/>
  <c r="C42" i="5"/>
  <c r="M42" i="5"/>
  <c r="H47" i="5"/>
  <c r="P25" i="5"/>
  <c r="I47" i="5"/>
  <c r="J47" i="5"/>
  <c r="F42" i="5"/>
  <c r="K47" i="5"/>
  <c r="B47" i="5"/>
  <c r="L47" i="5"/>
  <c r="L185" i="4"/>
  <c r="L180" i="4"/>
  <c r="F82" i="4"/>
  <c r="F81" i="4"/>
  <c r="B180" i="4"/>
  <c r="B185" i="4"/>
  <c r="C117" i="4"/>
  <c r="M117" i="4"/>
  <c r="C58" i="4"/>
  <c r="B110" i="4"/>
  <c r="B177" i="4"/>
  <c r="C65" i="4"/>
  <c r="C201" i="4" s="1"/>
  <c r="B61" i="4"/>
  <c r="B64" i="4"/>
  <c r="B62" i="4" s="1"/>
  <c r="B188" i="4"/>
  <c r="M58" i="4"/>
  <c r="L110" i="4"/>
  <c r="L177" i="4"/>
  <c r="M65" i="4"/>
  <c r="M201" i="4" s="1"/>
  <c r="L55" i="4"/>
  <c r="L197" i="4" s="1"/>
  <c r="L61" i="4"/>
  <c r="L64" i="4"/>
  <c r="L62" i="4" s="1"/>
  <c r="L188" i="4"/>
  <c r="I159" i="4"/>
  <c r="I154" i="4"/>
  <c r="I152" i="4"/>
  <c r="N193" i="4"/>
  <c r="E133" i="4"/>
  <c r="E128" i="4"/>
  <c r="E126" i="4"/>
  <c r="B126" i="4"/>
  <c r="L126" i="4"/>
  <c r="G63" i="4"/>
  <c r="G193" i="4"/>
  <c r="G112" i="4"/>
  <c r="G120" i="4"/>
  <c r="G110" i="4"/>
  <c r="F63" i="4"/>
  <c r="F193" i="4"/>
  <c r="H63" i="4"/>
  <c r="N82" i="4"/>
  <c r="N81" i="4"/>
  <c r="G81" i="4"/>
  <c r="B146" i="4"/>
  <c r="B141" i="4"/>
  <c r="B139" i="4"/>
  <c r="L146" i="4"/>
  <c r="L141" i="4"/>
  <c r="L139" i="4"/>
  <c r="M67" i="4"/>
  <c r="M126" i="4"/>
  <c r="D67" i="4"/>
  <c r="N72" i="4"/>
  <c r="N197" i="4"/>
  <c r="G58" i="4"/>
  <c r="J61" i="4"/>
  <c r="K64" i="4"/>
  <c r="K62" i="4" s="1"/>
  <c r="I65" i="4"/>
  <c r="I201" i="4" s="1"/>
  <c r="E67" i="4"/>
  <c r="H177" i="4"/>
  <c r="E72" i="4"/>
  <c r="J81" i="4"/>
  <c r="C112" i="4"/>
  <c r="M112" i="4"/>
  <c r="AC112" i="4" s="1"/>
  <c r="D120" i="4"/>
  <c r="N120" i="4"/>
  <c r="K128" i="4"/>
  <c r="K133" i="4"/>
  <c r="H141" i="4"/>
  <c r="H146" i="4"/>
  <c r="E154" i="4"/>
  <c r="E159" i="4"/>
  <c r="I165" i="4"/>
  <c r="H193" i="4"/>
  <c r="C72" i="4"/>
  <c r="E55" i="4"/>
  <c r="E197" i="4" s="1"/>
  <c r="H58" i="4"/>
  <c r="K61" i="4"/>
  <c r="J65" i="4"/>
  <c r="J201" i="4" s="1"/>
  <c r="F67" i="4"/>
  <c r="I177" i="4"/>
  <c r="F72" i="4"/>
  <c r="C188" i="4"/>
  <c r="M188" i="4"/>
  <c r="K81" i="4"/>
  <c r="H110" i="4"/>
  <c r="D112" i="4"/>
  <c r="E120" i="4"/>
  <c r="F126" i="4"/>
  <c r="C139" i="4"/>
  <c r="M139" i="4"/>
  <c r="J152" i="4"/>
  <c r="J165" i="4"/>
  <c r="I193" i="4"/>
  <c r="M55" i="4"/>
  <c r="D72" i="4"/>
  <c r="N126" i="4"/>
  <c r="F55" i="4"/>
  <c r="F197" i="4" s="1"/>
  <c r="I58" i="4"/>
  <c r="C64" i="4"/>
  <c r="C62" i="4" s="1"/>
  <c r="M64" i="4"/>
  <c r="M62" i="4" s="1"/>
  <c r="K65" i="4"/>
  <c r="K201" i="4" s="1"/>
  <c r="G67" i="4"/>
  <c r="J177" i="4"/>
  <c r="G72" i="4"/>
  <c r="D188" i="4"/>
  <c r="N188" i="4"/>
  <c r="L81" i="4"/>
  <c r="I110" i="4"/>
  <c r="E112" i="4"/>
  <c r="F120" i="4"/>
  <c r="G126" i="4"/>
  <c r="C128" i="4"/>
  <c r="M128" i="4"/>
  <c r="C133" i="4"/>
  <c r="M133" i="4"/>
  <c r="D139" i="4"/>
  <c r="N139" i="4"/>
  <c r="J141" i="4"/>
  <c r="J146" i="4"/>
  <c r="K152" i="4"/>
  <c r="G154" i="4"/>
  <c r="G159" i="4"/>
  <c r="K165" i="4"/>
  <c r="G167" i="4"/>
  <c r="G172" i="4"/>
  <c r="D126" i="4"/>
  <c r="G55" i="4"/>
  <c r="G197" i="4" s="1"/>
  <c r="J58" i="4"/>
  <c r="C61" i="4"/>
  <c r="M61" i="4"/>
  <c r="AC61" i="4" s="1"/>
  <c r="D64" i="4"/>
  <c r="D62" i="4" s="1"/>
  <c r="N64" i="4"/>
  <c r="L65" i="4"/>
  <c r="L201" i="4" s="1"/>
  <c r="H67" i="4"/>
  <c r="K177" i="4"/>
  <c r="H72" i="4"/>
  <c r="E188" i="4"/>
  <c r="M81" i="4"/>
  <c r="J110" i="4"/>
  <c r="H126" i="4"/>
  <c r="D128" i="4"/>
  <c r="D133" i="4"/>
  <c r="N133" i="4"/>
  <c r="E139" i="4"/>
  <c r="K146" i="4"/>
  <c r="B152" i="4"/>
  <c r="L152" i="4"/>
  <c r="B165" i="4"/>
  <c r="L165" i="4"/>
  <c r="M72" i="4"/>
  <c r="H55" i="4"/>
  <c r="H197" i="4" s="1"/>
  <c r="K58" i="4"/>
  <c r="D61" i="4"/>
  <c r="E64" i="4"/>
  <c r="E62" i="4" s="1"/>
  <c r="E63" i="4" s="1"/>
  <c r="I67" i="4"/>
  <c r="F188" i="4"/>
  <c r="K110" i="4"/>
  <c r="H120" i="4"/>
  <c r="I126" i="4"/>
  <c r="F139" i="4"/>
  <c r="C152" i="4"/>
  <c r="M152" i="4"/>
  <c r="C165" i="4"/>
  <c r="M165" i="4"/>
  <c r="I167" i="4"/>
  <c r="F133" i="4"/>
  <c r="G139" i="4"/>
  <c r="C141" i="4"/>
  <c r="M141" i="4"/>
  <c r="D152" i="4"/>
  <c r="N152" i="4"/>
  <c r="J154" i="4"/>
  <c r="N165" i="4"/>
  <c r="J167" i="4"/>
  <c r="C67" i="4"/>
  <c r="C126" i="4"/>
  <c r="D65" i="4"/>
  <c r="D201" i="4" s="1"/>
  <c r="N65" i="4"/>
  <c r="N201" i="4" s="1"/>
  <c r="J67" i="4"/>
  <c r="J72" i="4"/>
  <c r="I120" i="4"/>
  <c r="J126" i="4"/>
  <c r="E65" i="4"/>
  <c r="E201" i="4" s="1"/>
  <c r="K67" i="4"/>
  <c r="C110" i="4"/>
  <c r="M110" i="4"/>
  <c r="G128" i="4"/>
  <c r="D141" i="4"/>
  <c r="K154" i="4"/>
  <c r="K167" i="4"/>
  <c r="K99" i="3"/>
  <c r="J37" i="3"/>
  <c r="D81" i="3"/>
  <c r="D38" i="3"/>
  <c r="N81" i="3"/>
  <c r="N38" i="3"/>
  <c r="G38" i="3"/>
  <c r="G81" i="3"/>
  <c r="D100" i="3"/>
  <c r="D37" i="3"/>
  <c r="E81" i="3"/>
  <c r="E38" i="3"/>
  <c r="N100" i="3"/>
  <c r="N37" i="3"/>
  <c r="H99" i="3"/>
  <c r="H37" i="3"/>
  <c r="B37" i="3"/>
  <c r="B74" i="3"/>
  <c r="B93" i="3" s="1"/>
  <c r="L74" i="3"/>
  <c r="L93" i="3" s="1"/>
  <c r="I75" i="3"/>
  <c r="I94" i="3" s="1"/>
  <c r="I29" i="3"/>
  <c r="C31" i="3"/>
  <c r="E37" i="3"/>
  <c r="I52" i="3"/>
  <c r="I103" i="3" s="1"/>
  <c r="F53" i="3"/>
  <c r="F104" i="3" s="1"/>
  <c r="C54" i="3"/>
  <c r="C105" i="3" s="1"/>
  <c r="K75" i="3"/>
  <c r="K94" i="3" s="1"/>
  <c r="L75" i="3"/>
  <c r="L94" i="3" s="1"/>
  <c r="B29" i="3"/>
  <c r="L29" i="3"/>
  <c r="F31" i="3"/>
  <c r="J33" i="3"/>
  <c r="G34" i="3"/>
  <c r="D35" i="3"/>
  <c r="N35" i="3"/>
  <c r="K36" i="3"/>
  <c r="B52" i="3"/>
  <c r="B103" i="3" s="1"/>
  <c r="L52" i="3"/>
  <c r="L103" i="3" s="1"/>
  <c r="I53" i="3"/>
  <c r="I104" i="3" s="1"/>
  <c r="F54" i="3"/>
  <c r="F105" i="3" s="1"/>
  <c r="C55" i="3"/>
  <c r="C106" i="3" s="1"/>
  <c r="M55" i="3"/>
  <c r="M106" i="3" s="1"/>
  <c r="J56" i="3"/>
  <c r="J107" i="3" s="1"/>
  <c r="J81" i="3"/>
  <c r="J99" i="3"/>
  <c r="I76" i="3"/>
  <c r="I95" i="3" s="1"/>
  <c r="C29" i="3"/>
  <c r="M29" i="3"/>
  <c r="AC29" i="3" s="1"/>
  <c r="G31" i="3"/>
  <c r="C52" i="3"/>
  <c r="C103" i="3" s="1"/>
  <c r="M52" i="3"/>
  <c r="M103" i="3" s="1"/>
  <c r="J53" i="3"/>
  <c r="J104" i="3" s="1"/>
  <c r="G54" i="3"/>
  <c r="G105" i="3" s="1"/>
  <c r="D55" i="3"/>
  <c r="D106" i="3" s="1"/>
  <c r="N55" i="3"/>
  <c r="N106" i="3" s="1"/>
  <c r="K56" i="3"/>
  <c r="K107" i="3" s="1"/>
  <c r="C72" i="3"/>
  <c r="C91" i="3" s="1"/>
  <c r="M72" i="3"/>
  <c r="M91" i="3" s="1"/>
  <c r="J73" i="3"/>
  <c r="J92" i="3" s="1"/>
  <c r="G74" i="3"/>
  <c r="G93" i="3" s="1"/>
  <c r="D75" i="3"/>
  <c r="D94" i="3" s="1"/>
  <c r="N75" i="3"/>
  <c r="N94" i="3" s="1"/>
  <c r="K72" i="3"/>
  <c r="K91" i="3" s="1"/>
  <c r="D52" i="3"/>
  <c r="D103" i="3" s="1"/>
  <c r="N52" i="3"/>
  <c r="N103" i="3" s="1"/>
  <c r="K53" i="3"/>
  <c r="K104" i="3" s="1"/>
  <c r="H54" i="3"/>
  <c r="H105" i="3" s="1"/>
  <c r="E55" i="3"/>
  <c r="E106" i="3" s="1"/>
  <c r="B56" i="3"/>
  <c r="B107" i="3" s="1"/>
  <c r="L56" i="3"/>
  <c r="L107" i="3" s="1"/>
  <c r="B99" i="3"/>
  <c r="L99" i="3"/>
  <c r="K32" i="3"/>
  <c r="K100" i="3" s="1"/>
  <c r="B75" i="3"/>
  <c r="B94" i="3" s="1"/>
  <c r="H38" i="3"/>
  <c r="E52" i="3"/>
  <c r="E103" i="3" s="1"/>
  <c r="B53" i="3"/>
  <c r="B104" i="3" s="1"/>
  <c r="L53" i="3"/>
  <c r="L104" i="3" s="1"/>
  <c r="I54" i="3"/>
  <c r="I105" i="3" s="1"/>
  <c r="F55" i="3"/>
  <c r="F106" i="3" s="1"/>
  <c r="C56" i="3"/>
  <c r="C107" i="3" s="1"/>
  <c r="M56" i="3"/>
  <c r="M107" i="3" s="1"/>
  <c r="E72" i="3"/>
  <c r="E91" i="3" s="1"/>
  <c r="B73" i="3"/>
  <c r="B92" i="3" s="1"/>
  <c r="L73" i="3"/>
  <c r="L92" i="3" s="1"/>
  <c r="I74" i="3"/>
  <c r="I93" i="3" s="1"/>
  <c r="F75" i="3"/>
  <c r="F94" i="3" s="1"/>
  <c r="I32" i="3"/>
  <c r="I100" i="3" s="1"/>
  <c r="K29" i="3"/>
  <c r="F52" i="3"/>
  <c r="F103" i="3" s="1"/>
  <c r="C53" i="3"/>
  <c r="C104" i="3" s="1"/>
  <c r="M53" i="3"/>
  <c r="M104" i="3" s="1"/>
  <c r="J54" i="3"/>
  <c r="J105" i="3" s="1"/>
  <c r="G55" i="3"/>
  <c r="G106" i="3" s="1"/>
  <c r="D56" i="3"/>
  <c r="D107" i="3" s="1"/>
  <c r="N56" i="3"/>
  <c r="N107" i="3" s="1"/>
  <c r="G52" i="3"/>
  <c r="G103" i="3" s="1"/>
  <c r="D53" i="3"/>
  <c r="D104" i="3" s="1"/>
  <c r="N53" i="3"/>
  <c r="N104" i="3" s="1"/>
  <c r="K54" i="3"/>
  <c r="K105" i="3" s="1"/>
  <c r="H55" i="3"/>
  <c r="H106" i="3" s="1"/>
  <c r="E56" i="3"/>
  <c r="E107" i="3" s="1"/>
  <c r="E123" i="2"/>
  <c r="E122" i="2"/>
  <c r="N123" i="2"/>
  <c r="N122" i="2"/>
  <c r="F122" i="2"/>
  <c r="D122" i="2"/>
  <c r="D123" i="2"/>
  <c r="C122" i="2"/>
  <c r="C123" i="2"/>
  <c r="M122" i="2"/>
  <c r="M123" i="2"/>
  <c r="C54" i="2"/>
  <c r="M54" i="2"/>
  <c r="J116" i="2"/>
  <c r="E117" i="2"/>
  <c r="B131" i="2"/>
  <c r="L131" i="2"/>
  <c r="D54" i="2"/>
  <c r="N54" i="2"/>
  <c r="K116" i="2"/>
  <c r="F117" i="2"/>
  <c r="C131" i="2"/>
  <c r="M131" i="2"/>
  <c r="E54" i="2"/>
  <c r="B55" i="2"/>
  <c r="G117" i="2"/>
  <c r="D131" i="2"/>
  <c r="N131" i="2"/>
  <c r="F54" i="2"/>
  <c r="H117" i="2"/>
  <c r="E131" i="2"/>
  <c r="G54" i="2"/>
  <c r="I117" i="2"/>
  <c r="F131" i="2"/>
  <c r="H54" i="2"/>
  <c r="J117" i="2"/>
  <c r="G131" i="2"/>
  <c r="I54" i="2"/>
  <c r="H131" i="2"/>
  <c r="F43" i="5" l="1"/>
  <c r="F44" i="5"/>
  <c r="C44" i="5"/>
  <c r="C43" i="5"/>
  <c r="AC42" i="5"/>
  <c r="M43" i="5"/>
  <c r="M44" i="5"/>
  <c r="N62" i="4"/>
  <c r="AC64" i="4"/>
  <c r="M197" i="4"/>
  <c r="AC55" i="4"/>
  <c r="K118" i="2"/>
  <c r="AC47" i="5"/>
  <c r="E124" i="2"/>
  <c r="N124" i="2"/>
  <c r="B111" i="2"/>
  <c r="B112" i="2" s="1"/>
  <c r="C55" i="2"/>
  <c r="C53" i="2"/>
  <c r="C110" i="2"/>
  <c r="C180" i="4"/>
  <c r="C185" i="4"/>
  <c r="D180" i="4"/>
  <c r="D185" i="4"/>
  <c r="G185" i="4"/>
  <c r="G180" i="4"/>
  <c r="E180" i="4"/>
  <c r="E185" i="4"/>
  <c r="I185" i="4"/>
  <c r="I180" i="4"/>
  <c r="K193" i="4"/>
  <c r="K63" i="4"/>
  <c r="F180" i="4"/>
  <c r="F185" i="4"/>
  <c r="M180" i="4"/>
  <c r="M185" i="4"/>
  <c r="L193" i="4"/>
  <c r="L63" i="4"/>
  <c r="B193" i="4"/>
  <c r="B63" i="4"/>
  <c r="D193" i="4"/>
  <c r="D63" i="4"/>
  <c r="J185" i="4"/>
  <c r="J180" i="4"/>
  <c r="H185" i="4"/>
  <c r="H180" i="4"/>
  <c r="K185" i="4"/>
  <c r="K180" i="4"/>
  <c r="N180" i="4"/>
  <c r="N185" i="4"/>
  <c r="M193" i="4"/>
  <c r="M63" i="4"/>
  <c r="J63" i="4"/>
  <c r="J193" i="4"/>
  <c r="C193" i="4"/>
  <c r="C63" i="4"/>
  <c r="K81" i="3"/>
  <c r="K38" i="3"/>
  <c r="F37" i="3"/>
  <c r="F99" i="3"/>
  <c r="M37" i="3"/>
  <c r="M99" i="3"/>
  <c r="G37" i="3"/>
  <c r="G99" i="3"/>
  <c r="L81" i="3"/>
  <c r="L38" i="3"/>
  <c r="C37" i="3"/>
  <c r="C99" i="3"/>
  <c r="I99" i="3"/>
  <c r="I37" i="3"/>
  <c r="M81" i="3"/>
  <c r="M38" i="3"/>
  <c r="B81" i="3"/>
  <c r="B38" i="3"/>
  <c r="I38" i="3"/>
  <c r="I81" i="3"/>
  <c r="C81" i="3"/>
  <c r="C38" i="3"/>
  <c r="K37" i="3"/>
  <c r="B136" i="2"/>
  <c r="B116" i="2"/>
  <c r="B118" i="2" s="1"/>
  <c r="D53" i="2"/>
  <c r="D110" i="2"/>
  <c r="H136" i="2"/>
  <c r="H116" i="2"/>
  <c r="H118" i="2" s="1"/>
  <c r="M124" i="2"/>
  <c r="D124" i="2"/>
  <c r="D111" i="2"/>
  <c r="I116" i="2"/>
  <c r="I118" i="2" s="1"/>
  <c r="I136" i="2"/>
  <c r="K122" i="2"/>
  <c r="K123" i="2"/>
  <c r="G116" i="2"/>
  <c r="G118" i="2" s="1"/>
  <c r="G136" i="2"/>
  <c r="C111" i="2"/>
  <c r="C112" i="2" s="1"/>
  <c r="B122" i="2"/>
  <c r="B123" i="2"/>
  <c r="I122" i="2"/>
  <c r="I123" i="2"/>
  <c r="C124" i="2"/>
  <c r="C136" i="2"/>
  <c r="C116" i="2"/>
  <c r="C118" i="2" s="1"/>
  <c r="H123" i="2"/>
  <c r="H122" i="2"/>
  <c r="G123" i="2"/>
  <c r="G122" i="2"/>
  <c r="F123" i="2"/>
  <c r="F124" i="2" s="1"/>
  <c r="L122" i="2"/>
  <c r="L123" i="2"/>
  <c r="J118" i="2"/>
  <c r="N136" i="2"/>
  <c r="N116" i="2"/>
  <c r="N118" i="2" s="1"/>
  <c r="J123" i="2"/>
  <c r="J122" i="2"/>
  <c r="F136" i="2"/>
  <c r="F116" i="2"/>
  <c r="F118" i="2" s="1"/>
  <c r="E136" i="2"/>
  <c r="E116" i="2"/>
  <c r="E118" i="2" s="1"/>
  <c r="D136" i="2"/>
  <c r="D116" i="2"/>
  <c r="D118" i="2" s="1"/>
  <c r="M136" i="2"/>
  <c r="M116" i="2"/>
  <c r="M118" i="2" s="1"/>
  <c r="L136" i="2"/>
  <c r="L116" i="2"/>
  <c r="L118" i="2" s="1"/>
  <c r="N63" i="4" l="1"/>
  <c r="AC63" i="4" s="1"/>
  <c r="AC62" i="4"/>
  <c r="J124" i="2"/>
  <c r="H124" i="2"/>
  <c r="B124" i="2"/>
  <c r="D112" i="2"/>
  <c r="D14" i="5"/>
  <c r="D15" i="5"/>
  <c r="G124" i="2"/>
  <c r="K124" i="2"/>
  <c r="L124" i="2"/>
  <c r="I124" i="2"/>
  <c r="N125" i="2" s="1"/>
  <c r="N119" i="2"/>
  <c r="E53" i="2"/>
  <c r="E111" i="2"/>
  <c r="E110" i="2"/>
  <c r="E55" i="2"/>
  <c r="F110" i="2" l="1"/>
  <c r="F53" i="2"/>
  <c r="F55" i="2"/>
  <c r="E112" i="2"/>
  <c r="G110" i="2" l="1"/>
  <c r="G53" i="2"/>
  <c r="G111" i="2"/>
  <c r="G55" i="2"/>
  <c r="F111" i="2"/>
  <c r="F112" i="2" s="1"/>
  <c r="H111" i="2" l="1"/>
  <c r="H55" i="2"/>
  <c r="H110" i="2"/>
  <c r="H53" i="2"/>
  <c r="G112" i="2"/>
  <c r="H112" i="2" l="1"/>
  <c r="I110" i="2"/>
  <c r="I53" i="2"/>
  <c r="I55" i="2"/>
  <c r="I111" i="2"/>
  <c r="J110" i="2" l="1"/>
  <c r="J53" i="2"/>
  <c r="J55" i="2"/>
  <c r="I112" i="2"/>
  <c r="K110" i="2" l="1"/>
  <c r="K53" i="2"/>
  <c r="K55" i="2"/>
  <c r="J111" i="2"/>
  <c r="J112" i="2" s="1"/>
  <c r="L110" i="2" l="1"/>
  <c r="L53" i="2"/>
  <c r="L55" i="2"/>
  <c r="K111" i="2"/>
  <c r="K112" i="2" s="1"/>
  <c r="M53" i="2" l="1"/>
  <c r="M110" i="2"/>
  <c r="M55" i="2"/>
  <c r="L111" i="2"/>
  <c r="L112" i="2" s="1"/>
  <c r="N111" i="2" l="1"/>
  <c r="N53" i="2"/>
  <c r="N110" i="2"/>
  <c r="N55" i="2"/>
  <c r="M111" i="2"/>
  <c r="M112" i="2" s="1"/>
  <c r="N112" i="2" l="1"/>
  <c r="N113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A65" authorId="0" shapeId="0" xr:uid="{D142D175-2701-4150-BBF3-2276D4312319}">
      <text>
        <r>
          <rPr>
            <sz val="9"/>
            <color indexed="8"/>
            <rFont val="Calibri"/>
            <family val="2"/>
            <charset val="204"/>
            <scheme val="minor"/>
          </rPr>
          <t>(Кол-во клиентов на начало периода - Кол-во клиентов на конец периода)/Кол-во клиентов на конец периода. Без учета новых</t>
        </r>
      </text>
    </comment>
  </commentList>
</comments>
</file>

<file path=xl/sharedStrings.xml><?xml version="1.0" encoding="utf-8"?>
<sst xmlns="http://schemas.openxmlformats.org/spreadsheetml/2006/main" count="290" uniqueCount="237">
  <si>
    <t>Затраты на программу</t>
  </si>
  <si>
    <t>Рекомендации:</t>
  </si>
  <si>
    <t>Прирост  мес. к мес., %</t>
  </si>
  <si>
    <t>Общее кол-во зарегистрированных участников</t>
  </si>
  <si>
    <t>Кол-во новых участников (совершившие первую покупку)</t>
  </si>
  <si>
    <t>Прирост базы участников, %</t>
  </si>
  <si>
    <t>Прирост кол-ва регистраций, %</t>
  </si>
  <si>
    <t>% новых участников в базе</t>
  </si>
  <si>
    <t>Сумма продаж карт, руб.</t>
  </si>
  <si>
    <t>Кол-во регистраций на 100 чеков (покупки тех, кто вне ПЛ)</t>
  </si>
  <si>
    <t xml:space="preserve">% новых клиентов от клиентов с покупкой </t>
  </si>
  <si>
    <t>РЕКРУТИНГ В ПРОГРАММУ С АПТЕК</t>
  </si>
  <si>
    <t>Общее кол-во регистраций с аптек</t>
  </si>
  <si>
    <r>
      <t xml:space="preserve">Прирост кол-ва </t>
    </r>
    <r>
      <rPr>
        <b/>
        <sz val="11"/>
        <color rgb="FFFF0000"/>
        <rFont val="Calibri"/>
        <family val="2"/>
        <charset val="204"/>
        <scheme val="minor"/>
      </rPr>
      <t>регистраций</t>
    </r>
    <r>
      <rPr>
        <b/>
        <sz val="11"/>
        <color theme="4" tint="-0.499984740745262"/>
        <rFont val="Calibri"/>
        <family val="2"/>
        <charset val="204"/>
        <scheme val="minor"/>
      </rPr>
      <t>, %</t>
    </r>
  </si>
  <si>
    <t xml:space="preserve">Кол-во регистраций с аптек на 100 чеков </t>
  </si>
  <si>
    <t>РЕКРУТИНГ В ПРОГРАММУ С САЙТА</t>
  </si>
  <si>
    <t>Общее кол-во регистраций с сайта</t>
  </si>
  <si>
    <t>Кол-во новых участников (совершившие первую покупку) с сайта</t>
  </si>
  <si>
    <t>РЕКРУТИНГ В ПРОГРАММУ С МП</t>
  </si>
  <si>
    <t>Общее кол-во зарегистрированных в МП участников</t>
  </si>
  <si>
    <t>РЕКРУТИНГ В ПРОГРАММУ с Колл Центра</t>
  </si>
  <si>
    <t>Общее кол-во зарегистрированных в КЦ участников</t>
  </si>
  <si>
    <t>РЕКРУТИНГ ПО ИСТОЧНИКАМ</t>
  </si>
  <si>
    <t>РЕГИСТРАЦИИ</t>
  </si>
  <si>
    <t>% в базе участников с аптек</t>
  </si>
  <si>
    <t>% в базе участников с сайта</t>
  </si>
  <si>
    <t>% в базе участников с МП</t>
  </si>
  <si>
    <t>% в базе участников с КЦ</t>
  </si>
  <si>
    <t>Доля регистраций с аптек</t>
  </si>
  <si>
    <t>Доля регистраций с сайта</t>
  </si>
  <si>
    <t>Доля регистраций с МП</t>
  </si>
  <si>
    <t>Доля регистраций с КЦ</t>
  </si>
  <si>
    <t>Вовлечённость в программу лояльности</t>
  </si>
  <si>
    <t>ВОВЛЕЧЁННОСТЬ</t>
  </si>
  <si>
    <t>Количество аптек с программой лояльности</t>
  </si>
  <si>
    <t>Общая выручка в аптеках с программой лояльности, руб.</t>
  </si>
  <si>
    <t>Общее кол-во чеков в аптеках с программой лояльности, шт.</t>
  </si>
  <si>
    <t>Выручка по  ПЛ факт, руб. (за вычетом скидок и списанных бонусов)</t>
  </si>
  <si>
    <t>Выручка ПЛ прайс (без вычета списанных бонусов и скидок), руб.</t>
  </si>
  <si>
    <t>Кол-во чеков в ПЛ, шт.</t>
  </si>
  <si>
    <t>Коэффициент участия в деньгах - доля выручки по ПЛ в общей выручке по сети. Вовлечение, % в продажах</t>
  </si>
  <si>
    <t>Penetration Rate. Коэффициент участия в чеках - доля чеков по ПЛ в общем количестве чеков. Вовлечение, % в чеках</t>
  </si>
  <si>
    <t>Средний чек УЧАСТНИКА по ПЛ, руб.</t>
  </si>
  <si>
    <t>Средний чек НЕ УЧАСТНИКА вне ПЛ</t>
  </si>
  <si>
    <t>Средний чек Участника в Аптеке в ПЛ, руб.</t>
  </si>
  <si>
    <t>Средний чек Участника на сайте в ПЛ, руб.</t>
  </si>
  <si>
    <t>Средний чек Участника в МП в ПЛ, руб.</t>
  </si>
  <si>
    <t>Средний чек Участника в КЦ в ПЛ, руб.</t>
  </si>
  <si>
    <t>Превышение среднего чека участника программы лояльности, %</t>
  </si>
  <si>
    <t>Отношение Вовлеченности в деньгах к вовлеченности в чеках</t>
  </si>
  <si>
    <t>ВОВЛЕЧЁННОСТЬ ПО ИСТОЧНИКАМ</t>
  </si>
  <si>
    <t>ЗАКАЗА</t>
  </si>
  <si>
    <t>Общая выручка с аптек, руб.</t>
  </si>
  <si>
    <t>Общая выручка Сайт, руб.</t>
  </si>
  <si>
    <t>Общая выручка по заказам с МП, руб.</t>
  </si>
  <si>
    <t>Общая выручка по заказам с КЦ, руб.</t>
  </si>
  <si>
    <t>Общая выручка по заказам Маркетплейсы, руб.</t>
  </si>
  <si>
    <t>Выручка факт по ПЛ с аптек, руб.</t>
  </si>
  <si>
    <t>Выручка факт по ПЛ Сайт, руб.</t>
  </si>
  <si>
    <t>Выручка факт по ПЛ в МП, руб.</t>
  </si>
  <si>
    <t>Выручка факт по ПЛ КЦ, руб.</t>
  </si>
  <si>
    <t>Выручка факт по ПЛ Маркетплейсы, руб.</t>
  </si>
  <si>
    <t>Вовлечение, % в продажах Аптеки</t>
  </si>
  <si>
    <t>Вовлечение, % в продажах Сайт</t>
  </si>
  <si>
    <t>Вовлечение, % в продажах МП</t>
  </si>
  <si>
    <t>Вовлечение, % в продажах КЦ</t>
  </si>
  <si>
    <t>Вовлечение, % в продажах Маркетплейсы</t>
  </si>
  <si>
    <t>Общее кол-во чеков с аптек, шт</t>
  </si>
  <si>
    <t>Общее кол-во чеков по Сайт, шт</t>
  </si>
  <si>
    <t>Общее кол-во чеков с МП, шт</t>
  </si>
  <si>
    <t>Общее кол-во чеков с КЦ, шт</t>
  </si>
  <si>
    <t>Общее кол-во чеков с Маркетплейсы, шт</t>
  </si>
  <si>
    <t>Кол-во чеков по ПЛ с аптек, шт</t>
  </si>
  <si>
    <t>Кол-во чеков по ПЛ Сайт, шт</t>
  </si>
  <si>
    <t>Кол-во чеков по ПЛ с МП, шт</t>
  </si>
  <si>
    <t>Кол-во чеков по ПЛ с КЦ, шт</t>
  </si>
  <si>
    <t>Кол-во чеков по ПЛ Маркетплейсы, шт</t>
  </si>
  <si>
    <t>Вовлечение, % в чеках аптеки</t>
  </si>
  <si>
    <t>Вовлечение, % в чеках Сайт</t>
  </si>
  <si>
    <t>Вовлечение, % в чеках МП</t>
  </si>
  <si>
    <t>Вовлечение, % в чеках КЦ</t>
  </si>
  <si>
    <t>Вовлечение, % в чеках Маркетплейсы</t>
  </si>
  <si>
    <t>% выручки по программе. Аптеки</t>
  </si>
  <si>
    <t>% выручки по программе. Сайт</t>
  </si>
  <si>
    <t>% выручки по программе. МП</t>
  </si>
  <si>
    <t>% выручки по программе. КЦ</t>
  </si>
  <si>
    <t>% выручки по программе. Маркетплейсы</t>
  </si>
  <si>
    <t>Вовлеченность в деньгах</t>
  </si>
  <si>
    <t>Вовлеченность в чеках</t>
  </si>
  <si>
    <t>Аптеки</t>
  </si>
  <si>
    <t>Сайт</t>
  </si>
  <si>
    <t>МП</t>
  </si>
  <si>
    <t>КЦ</t>
  </si>
  <si>
    <t>Маркетплейсы</t>
  </si>
  <si>
    <t>Активность клиентской базы участников программы лояльности</t>
  </si>
  <si>
    <t>АКТИВНОСТЬ БАЗЫ</t>
  </si>
  <si>
    <t>Участники с покупкой, контактов</t>
  </si>
  <si>
    <t>База 12 мес</t>
  </si>
  <si>
    <t>Activity rate БАЗЫ 12 мес. Коэффициент активности базы – доля купивших от клиентов с покупкой в течение года, %</t>
  </si>
  <si>
    <t>Activity rate БАЗЫ. Коэффициент активности базы – доля активных участников от общего количества базы, %</t>
  </si>
  <si>
    <t>Customer Retention Rate Базы. Коэффициент удержания клиентов = (Количество клиентов в конце периода — Количество клиентов, приобретенных в течение периода) / Количество клиентов в начале периода X 100%</t>
  </si>
  <si>
    <t>Customer Retention Rate месяца (Удержание. Доля покупающих 2 мес. подряд)</t>
  </si>
  <si>
    <t>Новые регистрации, контактов</t>
  </si>
  <si>
    <t>Покупающие 2 мес. подряд и более, контактов</t>
  </si>
  <si>
    <t>% покупающих 2 и более месяца подряд (Постоянные)</t>
  </si>
  <si>
    <t>% купивших после перерыва 1 мес. и более (Вернувшиеся и редкоходящие)</t>
  </si>
  <si>
    <t>% купивших впервые (Новые)</t>
  </si>
  <si>
    <t>Купившие после перерыва 1 мес. и более, контактов</t>
  </si>
  <si>
    <t>Customer Churn Rate (CCR). Отток месяца</t>
  </si>
  <si>
    <t>Кол-во участников с повторными покупками в текущем месяце, шт.</t>
  </si>
  <si>
    <t>Доля участников с повторными покупками в текущем месяце, %</t>
  </si>
  <si>
    <t>Выручка факт участников с повторными покупками в текущем месяце, руб.</t>
  </si>
  <si>
    <t>% выручки от активных карт с повторными покупками в текущем месяце</t>
  </si>
  <si>
    <t>Частота покупок с картой средняя</t>
  </si>
  <si>
    <t>Кол-во участников со списанием бонусов, шт.</t>
  </si>
  <si>
    <t>% участников, списывающих бонусы</t>
  </si>
  <si>
    <t>Выручка от 1 участника, руб.</t>
  </si>
  <si>
    <t>АКТИВНОСТЬ БАЗЫ 12 мес</t>
  </si>
  <si>
    <t>Выручка по базе 12 мес факт, руб</t>
  </si>
  <si>
    <t>Чеки шт за 12 мес</t>
  </si>
  <si>
    <t>Среднее кол-во чеков на клиента базы 12 мес, шт</t>
  </si>
  <si>
    <t>Прирост мес к мес Кол-ва чеков на клиента базы 12 мес, шт</t>
  </si>
  <si>
    <t>Среднемесячное Кол-во чеков на клиента базы 12 мес, шт</t>
  </si>
  <si>
    <t>Средняя выручка на клиента базы 12 мес, руб.</t>
  </si>
  <si>
    <t>Прирост мес к мес Средней выручки на клиента базы 12 мес</t>
  </si>
  <si>
    <t>АКТИВНОСТЬ БАЗЫ. Бонусы</t>
  </si>
  <si>
    <t>Начислено бонусов (баллов)</t>
  </si>
  <si>
    <t>Бонусы, начисленные по базовой акции</t>
  </si>
  <si>
    <t>Бонусы, начисленные по целевым акциям</t>
  </si>
  <si>
    <t>Бонусы, начисленные по массовым акциям</t>
  </si>
  <si>
    <t>Списано бонусов (баллов)</t>
  </si>
  <si>
    <t>Бонусы, списанные по базовой акции</t>
  </si>
  <si>
    <t>Бонусы, списанные по целевым акциям</t>
  </si>
  <si>
    <t>Бонусы, списанные по массовым акциям</t>
  </si>
  <si>
    <t>Redemption Rate. Коэффициент списания бонусов – доля списанных бонусов от  начисленных бонусов</t>
  </si>
  <si>
    <r>
      <t xml:space="preserve">Redemption Rate бонусов по </t>
    </r>
    <r>
      <rPr>
        <b/>
        <sz val="14"/>
        <color rgb="FFFF0000"/>
        <rFont val="Franklin Gothic Book"/>
        <family val="2"/>
        <charset val="204"/>
      </rPr>
      <t>базовой</t>
    </r>
    <r>
      <rPr>
        <b/>
        <sz val="11"/>
        <color rgb="FFFF0000"/>
        <rFont val="Franklin Gothic Book"/>
        <family val="2"/>
        <charset val="204"/>
      </rPr>
      <t xml:space="preserve"> акции – доля списанных бонусов от  начисленных бонусов</t>
    </r>
  </si>
  <si>
    <r>
      <t xml:space="preserve">Redemption Rate бонусов по </t>
    </r>
    <r>
      <rPr>
        <b/>
        <sz val="14"/>
        <color rgb="FFFF0000"/>
        <rFont val="Franklin Gothic Book"/>
        <family val="2"/>
        <charset val="204"/>
      </rPr>
      <t>целевым</t>
    </r>
    <r>
      <rPr>
        <b/>
        <sz val="11"/>
        <color rgb="FFFF0000"/>
        <rFont val="Franklin Gothic Book"/>
        <family val="2"/>
        <charset val="204"/>
      </rPr>
      <t xml:space="preserve"> акциям – доля списанных бонусов от  начисленных бонусов накопительно за 2 месяца</t>
    </r>
  </si>
  <si>
    <r>
      <t xml:space="preserve">Redemption Rate бонусов по </t>
    </r>
    <r>
      <rPr>
        <b/>
        <sz val="14"/>
        <color rgb="FFFF0000"/>
        <rFont val="Franklin Gothic Book"/>
        <family val="2"/>
        <charset val="204"/>
      </rPr>
      <t>массовым</t>
    </r>
    <r>
      <rPr>
        <b/>
        <sz val="11"/>
        <color rgb="FFFF0000"/>
        <rFont val="Franklin Gothic Book"/>
        <family val="2"/>
        <charset val="204"/>
      </rPr>
      <t xml:space="preserve"> акциям – доля списанных бонусов от  начисленных бонусов накопительно за 2 месяца</t>
    </r>
  </si>
  <si>
    <t>АКТИВНОСТЬ БАЗЫ. Аптеки</t>
  </si>
  <si>
    <t>Аптеки. Участники с покупкой, контактов</t>
  </si>
  <si>
    <t>Аптеки. Доля от общего кол-ва участников с покупкой за месяц</t>
  </si>
  <si>
    <t>Аптеки. Кол-во участников с повторными покупками в текущем месяце, шт.</t>
  </si>
  <si>
    <t>Аптеки. Доля участников с повторными покупками в текущем месяце, %</t>
  </si>
  <si>
    <t>Аптеки. Выручка факт участников с повторными покупками в текущем месяце, руб.</t>
  </si>
  <si>
    <t>Аптеки. % выручки от активных карт с повторными покупками в текущем месяце</t>
  </si>
  <si>
    <t>Аптеки. Начислено бонусов (баллов)</t>
  </si>
  <si>
    <t>Аптеки. Списано бонусов (баллов)</t>
  </si>
  <si>
    <t>Аптеки. Redemption Rate. Коэффициент списания бонусов – доля списанных бонусов от  начисленных бонусов</t>
  </si>
  <si>
    <t>Аптеки. Частота покупок с картой средняя</t>
  </si>
  <si>
    <t>Аптеки. Кол-во участников со списанием бонусов, шт.</t>
  </si>
  <si>
    <t>Аптеки. % участников, списывающих бонусы</t>
  </si>
  <si>
    <t>Аптеки. Выручка от 1 участника, руб.</t>
  </si>
  <si>
    <t>АКТИВНОСТЬ БАЗЫ. САЙТ</t>
  </si>
  <si>
    <t>Сайт. Участники с покупкой, контактов</t>
  </si>
  <si>
    <t>Сайт. Доля от общего кол-ва участников с покупкой за месяц</t>
  </si>
  <si>
    <t>Сайт. Кол-во участников с повторными покупками в текущем месяце, шт.</t>
  </si>
  <si>
    <t>Сайт. Доля участников с повторными покупками в текущем месяце, %</t>
  </si>
  <si>
    <t>Сайт. Выручка факт участников с повторными покупками в текущем месяце, руб.</t>
  </si>
  <si>
    <t>Сайт. % выручки от активных карт с повторными покупками в текущем месяце</t>
  </si>
  <si>
    <t>Сайт. Частота покупок с картой средняя</t>
  </si>
  <si>
    <t>Сайт. Кол-во участников со списанием бонусов, шт.</t>
  </si>
  <si>
    <t>Сайт. % участников, списывающих бонусы</t>
  </si>
  <si>
    <t>Сайт. Выручка от 1 участника, руб.</t>
  </si>
  <si>
    <t>АКТИВНОСТЬ БАЗЫ. МП</t>
  </si>
  <si>
    <t>МП. Участники с покупкой, контактов</t>
  </si>
  <si>
    <t>МП. Доля от общего кол-ва участников с покупкой за месяц</t>
  </si>
  <si>
    <t>МП. Кол-во участников с повторными покупками в текущем месяце, шт.</t>
  </si>
  <si>
    <t>МП. Доля участников с повторными покупками в текущем месяце, %</t>
  </si>
  <si>
    <t>МП. Выручка факт участников с повторными покупками в текущем месяце, руб.</t>
  </si>
  <si>
    <t>МП. % выручки от активных карт с повторными покупками в текущем месяце</t>
  </si>
  <si>
    <t>МП. Частота покупок с картой средняя</t>
  </si>
  <si>
    <t>МП. Кол-во участников со списанием бонусов, шт.</t>
  </si>
  <si>
    <t>МП. % участников, списывающих бонусы</t>
  </si>
  <si>
    <t>МП. Выручка от 1 участника, руб.</t>
  </si>
  <si>
    <t>АКТИВНОСТЬ БАЗЫ. КЦ</t>
  </si>
  <si>
    <t>КЦ. Участники с покупкой, контактов</t>
  </si>
  <si>
    <t>КЦ. Доля от общего кол-ва участников с покупкой за месяц</t>
  </si>
  <si>
    <t>КЦ. Кол-во участников с повторными покупками в текущем месяце, шт.</t>
  </si>
  <si>
    <t>КЦ. Доля участников с повторными покупками в текущем месяце, %</t>
  </si>
  <si>
    <t>КЦ. Выручка факт участников с повторными покупками в текущем месяце, руб.</t>
  </si>
  <si>
    <t>КЦ. % выручки от активных карт с повторными покупками в текущем месяце</t>
  </si>
  <si>
    <t>КЦ. Частота покупок с картой средняя</t>
  </si>
  <si>
    <t>КЦ. Кол-во участников со списанием бонусов, шт.</t>
  </si>
  <si>
    <t>КЦ. % участников, списывающих бонусы</t>
  </si>
  <si>
    <t>КЦ. Выручка от 1 участника, руб.</t>
  </si>
  <si>
    <t>АКТИВНОСТЬ БАЗЫ. Маркетплейсы</t>
  </si>
  <si>
    <t>Маркетплейсы. Участники с покупкой, контактов</t>
  </si>
  <si>
    <t>Маркетплейсы. Доля от общего кол-ва участников с покупкой за месяц</t>
  </si>
  <si>
    <t>Маркетплейсы. Кол-во участников с повторными покупками в текущем месяце, шт.</t>
  </si>
  <si>
    <t>Маркетплейсы. Доля участников с повторными покупками в текущем месяце, %</t>
  </si>
  <si>
    <t>Маркетплейсы. Выручка факт участников с повторными покупками в текущем месяце, руб.</t>
  </si>
  <si>
    <t>Маркетплейсы. % выручки от активных карт с повторными покупками в текущем месяце</t>
  </si>
  <si>
    <t>Маркетплейсы. Частота покупок с картой средняя</t>
  </si>
  <si>
    <t>Маркетплейсы. Кол-во участников со списанием бонусов, шт.</t>
  </si>
  <si>
    <t>Маркетплейсы. % участников, списывающих бонусы</t>
  </si>
  <si>
    <t>Маркетплейсы. Выручка от 1 участника, руб.</t>
  </si>
  <si>
    <t>Затраты на вознаграждение участников программы лояльности</t>
  </si>
  <si>
    <t>Начисление бонусов, руб.</t>
  </si>
  <si>
    <t>Средний % начисления бонусов от выручки программы</t>
  </si>
  <si>
    <t>Сумма списанных бонусов, руб.</t>
  </si>
  <si>
    <t>Сумма предоставленных скидок участникам, руб.</t>
  </si>
  <si>
    <t>Общие затраты на вознаграждения участников (бонусы + скидки), руб.</t>
  </si>
  <si>
    <t>Фактические затраты на 1 участника ПЛ с покупкой, руб.</t>
  </si>
  <si>
    <t>Затраты на списания. Базовые бонусы, %</t>
  </si>
  <si>
    <t>Затраты на списания. Бонусы по акциям, %</t>
  </si>
  <si>
    <t>Списание бонусов по акциям, бонусов.:</t>
  </si>
  <si>
    <t>Акция1</t>
  </si>
  <si>
    <t>Акция2</t>
  </si>
  <si>
    <t>Акция3</t>
  </si>
  <si>
    <t>Акция4</t>
  </si>
  <si>
    <t>Акция5</t>
  </si>
  <si>
    <t>Акция6</t>
  </si>
  <si>
    <t>Акция7</t>
  </si>
  <si>
    <t>Акция8</t>
  </si>
  <si>
    <t>Акция9</t>
  </si>
  <si>
    <t>Акция10</t>
  </si>
  <si>
    <t xml:space="preserve">Рекрутинг в программу лояльности </t>
  </si>
  <si>
    <t>Вовлеченность в программу лояльности</t>
  </si>
  <si>
    <t>Активность базы</t>
  </si>
  <si>
    <t xml:space="preserve">Ключевые показатели программы лояльности за сентябрь 2022 по сети </t>
  </si>
  <si>
    <t xml:space="preserve">Ключевые показатели программы лояльности за октябрь 2022 по сети </t>
  </si>
  <si>
    <t>РЕКРУТИНГ В ПРОГРАММУ ОБЩИЙ</t>
  </si>
  <si>
    <t>Вовлеченность в деньгах,%</t>
  </si>
  <si>
    <t>Вовлеченность в чеках,%</t>
  </si>
  <si>
    <t>проверь выручку по маркетплейсам</t>
  </si>
  <si>
    <t>руб</t>
  </si>
  <si>
    <t>Затраты на списанные бонусы+скидки от выручки по программе лояльности, %</t>
  </si>
  <si>
    <t>Затраты на списанные бонусы+скидки от общей выручки, %</t>
  </si>
  <si>
    <t>прирост общей выручки</t>
  </si>
  <si>
    <t>прирост выручки по ПЛ</t>
  </si>
  <si>
    <t>Коэффициент списания бонусов, %</t>
  </si>
  <si>
    <r>
      <t xml:space="preserve">ЕЖЕМЕСЯЧНЫЙ ОТЧЕТ ПО ИТОГАМ БОНУСНОЙ ПРОГРАММЫ в сети Диалог за </t>
    </r>
    <r>
      <rPr>
        <b/>
        <sz val="14"/>
        <color rgb="FFFF0000"/>
        <rFont val="Calibri"/>
        <family val="2"/>
        <charset val="204"/>
        <scheme val="minor"/>
      </rPr>
      <t>месяц</t>
    </r>
    <r>
      <rPr>
        <b/>
        <sz val="14"/>
        <rFont val="Calibri"/>
        <family val="2"/>
        <charset val="204"/>
        <scheme val="minor"/>
      </rPr>
      <t xml:space="preserve"> 2022</t>
    </r>
  </si>
  <si>
    <t>Убрать график: Redemption Rate. Коэффициент списания бонусов – доля списанных бонусов от  начисленных бонусов</t>
  </si>
  <si>
    <t>Вместо него добавляем график выручка от 1 участника по каналам</t>
  </si>
  <si>
    <t>на График Затраты на вознаграждения общие скидка плюс бонусы)</t>
  </si>
  <si>
    <t xml:space="preserve">Меняем график: Затраты на списанные бонусы от выручки по программе лояльности, </t>
  </si>
  <si>
    <t>Зеленым выделила как он должен выглядеть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</si>
</sst>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_-* #,##0.00_-;\-* #,##0.00_-;_-* &quot;-&quot;??_-;_-@_-"/>
    <numFmt numFmtId="165" formatCode="_(* #,##0.00_);_(* \(#,##0.00\);_(* &quot;-&quot;??_);_(@_)"/>
    <numFmt numFmtId="166" formatCode="_-* #,##0\ _₽_-;\-* #,##0\ _₽_-;_-* &quot;-&quot;??\ _₽_-;_-@_-"/>
    <numFmt numFmtId="167" formatCode="#,##0.0"/>
    <numFmt numFmtId="168" formatCode="0.0%"/>
    <numFmt numFmtId="169" formatCode="_(* #,##0_);_(* \(#,##0\);_(* &quot;-&quot;??_);_(@_)"/>
    <numFmt numFmtId="170" formatCode="_(* #,##0.0_);_(* \(#,##0.0\);_(* &quot;-&quot;??_);_(@_)"/>
    <numFmt numFmtId="171" formatCode="_-* #,##0_-;\-* #,##0_-;_-* &quot;-&quot;??_-;_-@_-"/>
  </numFmts>
  <fonts count="59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4"/>
      <name val="Calibri"/>
      <family val="2"/>
      <charset val="204"/>
      <scheme val="minor"/>
    </font>
    <font>
      <b/>
      <sz val="12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color theme="1"/>
      <name val="Franklin Gothic Book"/>
      <family val="2"/>
      <charset val="204"/>
    </font>
    <font>
      <b/>
      <sz val="18"/>
      <color theme="0"/>
      <name val="Calibri"/>
      <family val="2"/>
      <charset val="204"/>
      <scheme val="minor"/>
    </font>
    <font>
      <sz val="14"/>
      <name val="Calibri"/>
      <family val="2"/>
      <charset val="204"/>
      <scheme val="minor"/>
    </font>
    <font>
      <b/>
      <sz val="11"/>
      <color rgb="FF003399"/>
      <name val="Calibri"/>
      <family val="2"/>
      <charset val="204"/>
      <scheme val="minor"/>
    </font>
    <font>
      <b/>
      <sz val="13"/>
      <color theme="0"/>
      <name val="Calibri"/>
      <family val="2"/>
      <charset val="204"/>
      <scheme val="minor"/>
    </font>
    <font>
      <b/>
      <sz val="8"/>
      <color theme="0"/>
      <name val="Calibri"/>
      <family val="2"/>
      <charset val="204"/>
      <scheme val="minor"/>
    </font>
    <font>
      <b/>
      <sz val="13"/>
      <color rgb="FF002060"/>
      <name val="Calibri"/>
      <family val="2"/>
      <charset val="204"/>
      <scheme val="minor"/>
    </font>
    <font>
      <b/>
      <sz val="12"/>
      <color theme="0"/>
      <name val="Calibri"/>
      <family val="2"/>
      <charset val="204"/>
      <scheme val="minor"/>
    </font>
    <font>
      <b/>
      <sz val="11"/>
      <color theme="4" tint="-0.499984740745262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b/>
      <sz val="11"/>
      <color rgb="FFFF0000"/>
      <name val="Calibri"/>
      <family val="2"/>
      <charset val="204"/>
      <scheme val="minor"/>
    </font>
    <font>
      <b/>
      <sz val="13"/>
      <color rgb="FFFF0000"/>
      <name val="Calibri"/>
      <family val="2"/>
      <charset val="204"/>
      <scheme val="minor"/>
    </font>
    <font>
      <b/>
      <sz val="12"/>
      <color rgb="FFFF000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4"/>
      <color theme="1"/>
      <name val="Franklin Gothic Book"/>
      <family val="2"/>
      <charset val="204"/>
    </font>
    <font>
      <b/>
      <sz val="11"/>
      <color theme="4" tint="-0.499984740745262"/>
      <name val="Franklin Gothic Book"/>
      <family val="2"/>
      <charset val="204"/>
    </font>
    <font>
      <b/>
      <sz val="14"/>
      <color theme="0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sz val="12"/>
      <color rgb="FF000000"/>
      <name val="Franklin Gothic Book"/>
      <family val="2"/>
      <charset val="204"/>
    </font>
    <font>
      <b/>
      <sz val="10"/>
      <color theme="4" tint="-0.499984740745262"/>
      <name val="Franklin Gothic Book"/>
      <family val="2"/>
      <charset val="204"/>
    </font>
    <font>
      <b/>
      <sz val="11"/>
      <color rgb="FFFF0000"/>
      <name val="Franklin Gothic Book"/>
      <family val="2"/>
      <charset val="204"/>
    </font>
    <font>
      <sz val="11"/>
      <color rgb="FFFF0000"/>
      <name val="Franklin Gothic Book"/>
      <family val="2"/>
      <charset val="204"/>
    </font>
    <font>
      <sz val="14"/>
      <color rgb="FFFF0000"/>
      <name val="Calibri"/>
      <family val="2"/>
      <charset val="204"/>
      <scheme val="minor"/>
    </font>
    <font>
      <b/>
      <sz val="12"/>
      <color theme="4" tint="-0.499984740745262"/>
      <name val="Franklin Gothic Book"/>
      <family val="2"/>
      <charset val="204"/>
    </font>
    <font>
      <sz val="12"/>
      <color theme="1"/>
      <name val="Franklin Gothic Book"/>
      <family val="2"/>
      <charset val="204"/>
    </font>
    <font>
      <sz val="12"/>
      <color theme="1"/>
      <name val="Calibri"/>
      <family val="2"/>
      <charset val="204"/>
      <scheme val="minor"/>
    </font>
    <font>
      <b/>
      <sz val="14"/>
      <color rgb="FFFF0000"/>
      <name val="Franklin Gothic Book"/>
      <family val="2"/>
      <charset val="204"/>
    </font>
    <font>
      <b/>
      <sz val="11"/>
      <name val="Franklin Gothic Book"/>
      <family val="2"/>
      <charset val="204"/>
    </font>
    <font>
      <sz val="9"/>
      <color indexed="8"/>
      <name val="Calibri"/>
      <family val="2"/>
      <charset val="204"/>
      <scheme val="minor"/>
    </font>
    <font>
      <sz val="11"/>
      <color rgb="FFC00000"/>
      <name val="Calibri"/>
      <family val="2"/>
      <charset val="204"/>
      <scheme val="minor"/>
    </font>
    <font>
      <b/>
      <sz val="16"/>
      <color theme="0"/>
      <name val="Calibri"/>
      <family val="2"/>
      <charset val="204"/>
      <scheme val="minor"/>
    </font>
    <font>
      <b/>
      <sz val="11"/>
      <color rgb="FFFF0000"/>
      <name val="Calibri"/>
      <family val="2"/>
      <charset val="204"/>
    </font>
    <font>
      <sz val="11"/>
      <color rgb="FFFF0000"/>
      <name val="Calibri"/>
      <family val="2"/>
      <charset val="204"/>
    </font>
    <font>
      <sz val="11"/>
      <name val="Franklin Gothic Book"/>
      <family val="2"/>
      <charset val="204"/>
    </font>
    <font>
      <sz val="11"/>
      <color theme="0"/>
      <name val="Franklin Gothic Book"/>
      <family val="2"/>
      <charset val="204"/>
    </font>
    <font>
      <sz val="14"/>
      <color theme="0"/>
      <name val="Calibri"/>
      <family val="2"/>
      <charset val="204"/>
      <scheme val="minor"/>
    </font>
    <font>
      <sz val="14"/>
      <color theme="0"/>
      <name val="Franklin Gothic Book"/>
      <family val="2"/>
      <charset val="204"/>
    </font>
    <font>
      <b/>
      <sz val="11"/>
      <color theme="0"/>
      <name val="Calibri"/>
      <family val="2"/>
      <charset val="204"/>
      <scheme val="minor"/>
    </font>
    <font>
      <b/>
      <sz val="9"/>
      <color theme="1"/>
      <name val="Calibri"/>
      <family val="2"/>
      <charset val="204"/>
      <scheme val="minor"/>
    </font>
    <font>
      <b/>
      <sz val="18"/>
      <color theme="1"/>
      <name val="Calibri"/>
      <family val="2"/>
      <charset val="204"/>
      <scheme val="minor"/>
    </font>
    <font>
      <b/>
      <sz val="14"/>
      <color theme="4" tint="-0.499984740745262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sz val="14"/>
      <color theme="4" tint="-0.499984740745262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b/>
      <sz val="11"/>
      <color rgb="FF203764"/>
      <name val="Calibri"/>
      <family val="2"/>
      <charset val="204"/>
      <scheme val="minor"/>
    </font>
    <font>
      <b/>
      <sz val="14"/>
      <color rgb="FF203764"/>
      <name val="Calibri"/>
      <family val="2"/>
      <charset val="204"/>
      <scheme val="minor"/>
    </font>
    <font>
      <b/>
      <sz val="14"/>
      <color rgb="FFFF0000"/>
      <name val="Calibri"/>
      <family val="2"/>
      <charset val="204"/>
      <scheme val="minor"/>
    </font>
    <font>
      <sz val="14"/>
      <color rgb="FFFF0000"/>
      <name val="Franklin Gothic Book"/>
      <family val="2"/>
      <charset val="204"/>
    </font>
    <font>
      <b/>
      <sz val="12"/>
      <color theme="4" tint="-0.499984740745262"/>
      <name val="Calibri"/>
      <family val="2"/>
      <charset val="204"/>
      <scheme val="minor"/>
    </font>
    <font>
      <b/>
      <sz val="11"/>
      <color theme="0"/>
      <name val="Franklin Gothic Book"/>
      <family val="2"/>
      <charset val="204"/>
    </font>
  </fonts>
  <fills count="14">
    <fill>
      <patternFill patternType="none"/>
    </fill>
    <fill>
      <patternFill patternType="gray125"/>
    </fill>
    <fill>
      <patternFill patternType="solid">
        <fgColor rgb="FF00CCFF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E7E6E6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</fills>
  <borders count="26">
    <border>
      <left/>
      <right/>
      <top/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4" tint="-0.499984740745262"/>
      </left>
      <right style="thin">
        <color theme="4" tint="-0.499984740745262"/>
      </right>
      <top/>
      <bottom style="thin">
        <color theme="4" tint="-0.499984740745262"/>
      </bottom>
      <diagonal/>
    </border>
    <border>
      <left style="thin">
        <color theme="4" tint="-0.499984740745262"/>
      </left>
      <right style="thin">
        <color theme="4" tint="-0.499984740745262"/>
      </right>
      <top style="thin">
        <color theme="4" tint="-0.499984740745262"/>
      </top>
      <bottom style="thin">
        <color theme="4" tint="-0.4999847407452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4" tint="-0.499984740745262"/>
      </left>
      <right/>
      <top/>
      <bottom style="thin">
        <color theme="4" tint="-0.499984740745262"/>
      </bottom>
      <diagonal/>
    </border>
    <border>
      <left style="thin">
        <color theme="4" tint="-0.499984740745262"/>
      </left>
      <right/>
      <top style="thin">
        <color theme="4" tint="-0.499984740745262"/>
      </top>
      <bottom style="thin">
        <color theme="4" tint="-0.499984740745262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theme="4" tint="-0.499984740745262"/>
      </right>
      <top style="thin">
        <color theme="4" tint="-0.499984740745262"/>
      </top>
      <bottom style="thin">
        <color theme="4" tint="-0.499984740745262"/>
      </bottom>
      <diagonal/>
    </border>
    <border>
      <left style="thin">
        <color theme="4" tint="-0.499984740745262"/>
      </left>
      <right style="medium">
        <color indexed="64"/>
      </right>
      <top/>
      <bottom/>
      <diagonal/>
    </border>
    <border>
      <left style="thin">
        <color rgb="FF203764"/>
      </left>
      <right style="thin">
        <color rgb="FF203764"/>
      </right>
      <top style="thin">
        <color rgb="FF203764"/>
      </top>
      <bottom style="thin">
        <color rgb="FF203764"/>
      </bottom>
      <diagonal/>
    </border>
    <border>
      <left/>
      <right style="thin">
        <color rgb="FF203764"/>
      </right>
      <top style="thin">
        <color rgb="FF203764"/>
      </top>
      <bottom style="thin">
        <color rgb="FF203764"/>
      </bottom>
      <diagonal/>
    </border>
    <border>
      <left/>
      <right style="thin">
        <color theme="0"/>
      </right>
      <top/>
      <bottom/>
      <diagonal/>
    </border>
    <border>
      <left/>
      <right/>
      <top/>
      <bottom style="thin">
        <color theme="0" tint="-0.249977111117893"/>
      </bottom>
      <diagonal/>
    </border>
    <border>
      <left style="thin">
        <color theme="4" tint="-0.499984740745262"/>
      </left>
      <right/>
      <top/>
      <bottom/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7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250">
    <xf numFmtId="0" fontId="0" fillId="0" borderId="0" xfId="0"/>
    <xf numFmtId="0" fontId="5" fillId="2" borderId="1" xfId="0" applyFont="1" applyFill="1" applyBorder="1"/>
    <xf numFmtId="0" fontId="6" fillId="3" borderId="0" xfId="0" applyFont="1" applyFill="1"/>
    <xf numFmtId="9" fontId="0" fillId="0" borderId="0" xfId="1" applyFont="1"/>
    <xf numFmtId="9" fontId="0" fillId="0" borderId="0" xfId="0" applyNumberFormat="1"/>
    <xf numFmtId="0" fontId="8" fillId="0" borderId="0" xfId="0" applyFont="1"/>
    <xf numFmtId="0" fontId="10" fillId="0" borderId="0" xfId="0" applyFont="1"/>
    <xf numFmtId="0" fontId="5" fillId="0" borderId="0" xfId="0" applyFont="1"/>
    <xf numFmtId="0" fontId="12" fillId="4" borderId="3" xfId="0" applyFont="1" applyFill="1" applyBorder="1" applyAlignment="1">
      <alignment horizontal="center" vertical="top"/>
    </xf>
    <xf numFmtId="0" fontId="14" fillId="4" borderId="6" xfId="0" applyFont="1" applyFill="1" applyBorder="1" applyAlignment="1">
      <alignment horizontal="center" vertical="top"/>
    </xf>
    <xf numFmtId="17" fontId="15" fillId="4" borderId="7" xfId="0" applyNumberFormat="1" applyFont="1" applyFill="1" applyBorder="1" applyAlignment="1">
      <alignment horizontal="center"/>
    </xf>
    <xf numFmtId="17" fontId="16" fillId="0" borderId="9" xfId="0" applyNumberFormat="1" applyFont="1" applyBorder="1" applyAlignment="1">
      <alignment horizontal="justify" vertical="center"/>
    </xf>
    <xf numFmtId="17" fontId="16" fillId="6" borderId="9" xfId="0" applyNumberFormat="1" applyFont="1" applyFill="1" applyBorder="1" applyAlignment="1">
      <alignment horizontal="justify" vertical="center"/>
    </xf>
    <xf numFmtId="9" fontId="16" fillId="6" borderId="9" xfId="1" applyFont="1" applyFill="1" applyBorder="1" applyAlignment="1">
      <alignment horizontal="left" vertical="center"/>
    </xf>
    <xf numFmtId="9" fontId="16" fillId="6" borderId="0" xfId="1" applyFont="1" applyFill="1" applyAlignment="1">
      <alignment horizontal="left" vertical="center"/>
    </xf>
    <xf numFmtId="17" fontId="17" fillId="0" borderId="0" xfId="0" applyNumberFormat="1" applyFont="1" applyAlignment="1">
      <alignment horizontal="justify" vertical="center"/>
    </xf>
    <xf numFmtId="0" fontId="12" fillId="4" borderId="2" xfId="0" applyFont="1" applyFill="1" applyBorder="1" applyAlignment="1">
      <alignment horizontal="center" vertical="top"/>
    </xf>
    <xf numFmtId="0" fontId="14" fillId="4" borderId="11" xfId="0" applyFont="1" applyFill="1" applyBorder="1" applyAlignment="1">
      <alignment horizontal="center" vertical="top"/>
    </xf>
    <xf numFmtId="17" fontId="15" fillId="4" borderId="10" xfId="0" applyNumberFormat="1" applyFont="1" applyFill="1" applyBorder="1" applyAlignment="1">
      <alignment horizontal="center"/>
    </xf>
    <xf numFmtId="17" fontId="18" fillId="5" borderId="12" xfId="0" applyNumberFormat="1" applyFont="1" applyFill="1" applyBorder="1" applyAlignment="1">
      <alignment horizontal="justify" vertical="center"/>
    </xf>
    <xf numFmtId="3" fontId="18" fillId="0" borderId="10" xfId="0" applyNumberFormat="1" applyFont="1" applyBorder="1" applyAlignment="1">
      <alignment horizontal="left"/>
    </xf>
    <xf numFmtId="0" fontId="2" fillId="0" borderId="10" xfId="0" applyFont="1" applyBorder="1"/>
    <xf numFmtId="0" fontId="2" fillId="0" borderId="0" xfId="0" applyFont="1"/>
    <xf numFmtId="9" fontId="2" fillId="0" borderId="0" xfId="1" applyFont="1"/>
    <xf numFmtId="17" fontId="18" fillId="0" borderId="13" xfId="0" applyNumberFormat="1" applyFont="1" applyBorder="1" applyAlignment="1">
      <alignment horizontal="justify" vertical="center"/>
    </xf>
    <xf numFmtId="3" fontId="16" fillId="0" borderId="10" xfId="0" applyNumberFormat="1" applyFont="1" applyBorder="1" applyAlignment="1">
      <alignment horizontal="left"/>
    </xf>
    <xf numFmtId="3" fontId="16" fillId="0" borderId="0" xfId="0" applyNumberFormat="1" applyFont="1" applyAlignment="1">
      <alignment horizontal="left"/>
    </xf>
    <xf numFmtId="17" fontId="18" fillId="6" borderId="13" xfId="0" applyNumberFormat="1" applyFont="1" applyFill="1" applyBorder="1" applyAlignment="1">
      <alignment horizontal="justify" vertical="center"/>
    </xf>
    <xf numFmtId="9" fontId="18" fillId="6" borderId="10" xfId="1" applyFont="1" applyFill="1" applyBorder="1" applyAlignment="1">
      <alignment horizontal="left" vertical="center"/>
    </xf>
    <xf numFmtId="17" fontId="16" fillId="6" borderId="13" xfId="0" applyNumberFormat="1" applyFont="1" applyFill="1" applyBorder="1" applyAlignment="1">
      <alignment horizontal="justify" vertical="center"/>
    </xf>
    <xf numFmtId="9" fontId="16" fillId="6" borderId="10" xfId="1" applyFont="1" applyFill="1" applyBorder="1" applyAlignment="1">
      <alignment horizontal="left" vertical="center"/>
    </xf>
    <xf numFmtId="0" fontId="0" fillId="0" borderId="10" xfId="0" applyBorder="1"/>
    <xf numFmtId="17" fontId="18" fillId="0" borderId="12" xfId="2" applyNumberFormat="1" applyFont="1" applyBorder="1" applyAlignment="1">
      <alignment horizontal="justify" vertical="center"/>
    </xf>
    <xf numFmtId="17" fontId="18" fillId="0" borderId="12" xfId="0" applyNumberFormat="1" applyFont="1" applyBorder="1" applyAlignment="1">
      <alignment horizontal="justify" vertical="center"/>
    </xf>
    <xf numFmtId="168" fontId="18" fillId="0" borderId="10" xfId="1" applyNumberFormat="1" applyFont="1" applyBorder="1" applyAlignment="1">
      <alignment horizontal="left"/>
    </xf>
    <xf numFmtId="17" fontId="16" fillId="0" borderId="0" xfId="0" applyNumberFormat="1" applyFont="1" applyAlignment="1">
      <alignment horizontal="justify" vertical="center"/>
    </xf>
    <xf numFmtId="3" fontId="0" fillId="0" borderId="0" xfId="0" applyNumberFormat="1"/>
    <xf numFmtId="0" fontId="19" fillId="4" borderId="3" xfId="0" applyFont="1" applyFill="1" applyBorder="1" applyAlignment="1">
      <alignment horizontal="center" vertical="top"/>
    </xf>
    <xf numFmtId="17" fontId="20" fillId="4" borderId="7" xfId="0" applyNumberFormat="1" applyFont="1" applyFill="1" applyBorder="1" applyAlignment="1">
      <alignment horizontal="center"/>
    </xf>
    <xf numFmtId="17" fontId="18" fillId="0" borderId="8" xfId="0" applyNumberFormat="1" applyFont="1" applyBorder="1" applyAlignment="1">
      <alignment horizontal="justify" vertical="center"/>
    </xf>
    <xf numFmtId="168" fontId="18" fillId="0" borderId="9" xfId="1" applyNumberFormat="1" applyFont="1" applyBorder="1" applyAlignment="1">
      <alignment horizontal="left"/>
    </xf>
    <xf numFmtId="17" fontId="18" fillId="0" borderId="8" xfId="0" applyNumberFormat="1" applyFont="1" applyBorder="1" applyAlignment="1">
      <alignment horizontal="left" vertical="center"/>
    </xf>
    <xf numFmtId="17" fontId="18" fillId="7" borderId="8" xfId="0" applyNumberFormat="1" applyFont="1" applyFill="1" applyBorder="1" applyAlignment="1">
      <alignment horizontal="justify" vertical="center"/>
    </xf>
    <xf numFmtId="168" fontId="18" fillId="7" borderId="9" xfId="1" applyNumberFormat="1" applyFont="1" applyFill="1" applyBorder="1" applyAlignment="1">
      <alignment horizontal="left" vertical="center"/>
    </xf>
    <xf numFmtId="0" fontId="4" fillId="0" borderId="0" xfId="0" applyFont="1"/>
    <xf numFmtId="3" fontId="4" fillId="0" borderId="0" xfId="0" applyNumberFormat="1" applyFont="1"/>
    <xf numFmtId="17" fontId="4" fillId="0" borderId="0" xfId="0" applyNumberFormat="1" applyFont="1"/>
    <xf numFmtId="169" fontId="4" fillId="0" borderId="0" xfId="3" applyNumberFormat="1" applyFont="1"/>
    <xf numFmtId="9" fontId="4" fillId="0" borderId="0" xfId="1" applyFont="1"/>
    <xf numFmtId="14" fontId="4" fillId="0" borderId="0" xfId="0" applyNumberFormat="1" applyFont="1"/>
    <xf numFmtId="168" fontId="4" fillId="0" borderId="0" xfId="0" applyNumberFormat="1" applyFont="1"/>
    <xf numFmtId="0" fontId="21" fillId="0" borderId="0" xfId="0" applyFont="1"/>
    <xf numFmtId="3" fontId="16" fillId="0" borderId="9" xfId="0" applyNumberFormat="1" applyFont="1" applyBorder="1" applyAlignment="1">
      <alignment horizontal="left"/>
    </xf>
    <xf numFmtId="17" fontId="16" fillId="8" borderId="9" xfId="0" applyNumberFormat="1" applyFont="1" applyFill="1" applyBorder="1" applyAlignment="1">
      <alignment horizontal="justify" vertical="center"/>
    </xf>
    <xf numFmtId="3" fontId="16" fillId="8" borderId="9" xfId="0" applyNumberFormat="1" applyFont="1" applyFill="1" applyBorder="1" applyAlignment="1">
      <alignment horizontal="left"/>
    </xf>
    <xf numFmtId="3" fontId="16" fillId="8" borderId="0" xfId="0" applyNumberFormat="1" applyFont="1" applyFill="1" applyAlignment="1">
      <alignment horizontal="left"/>
    </xf>
    <xf numFmtId="168" fontId="16" fillId="6" borderId="9" xfId="1" applyNumberFormat="1" applyFont="1" applyFill="1" applyBorder="1" applyAlignment="1">
      <alignment horizontal="left" vertical="center"/>
    </xf>
    <xf numFmtId="168" fontId="16" fillId="6" borderId="0" xfId="1" applyNumberFormat="1" applyFont="1" applyFill="1" applyAlignment="1">
      <alignment horizontal="left" vertical="center"/>
    </xf>
    <xf numFmtId="17" fontId="15" fillId="4" borderId="6" xfId="0" applyNumberFormat="1" applyFont="1" applyFill="1" applyBorder="1" applyAlignment="1">
      <alignment horizontal="center"/>
    </xf>
    <xf numFmtId="9" fontId="16" fillId="6" borderId="9" xfId="1" applyFont="1" applyFill="1" applyBorder="1" applyAlignment="1">
      <alignment horizontal="justify" vertical="center"/>
    </xf>
    <xf numFmtId="0" fontId="9" fillId="4" borderId="0" xfId="0" applyFont="1" applyFill="1" applyAlignment="1">
      <alignment vertical="top"/>
    </xf>
    <xf numFmtId="0" fontId="22" fillId="0" borderId="0" xfId="0" applyFont="1"/>
    <xf numFmtId="17" fontId="23" fillId="0" borderId="7" xfId="0" applyNumberFormat="1" applyFont="1" applyBorder="1" applyAlignment="1">
      <alignment horizontal="justify" vertical="center"/>
    </xf>
    <xf numFmtId="0" fontId="8" fillId="0" borderId="7" xfId="0" applyFont="1" applyBorder="1"/>
    <xf numFmtId="0" fontId="8" fillId="0" borderId="3" xfId="0" applyFont="1" applyBorder="1"/>
    <xf numFmtId="17" fontId="23" fillId="0" borderId="10" xfId="0" applyNumberFormat="1" applyFont="1" applyBorder="1" applyAlignment="1">
      <alignment horizontal="justify" vertical="center"/>
    </xf>
    <xf numFmtId="3" fontId="23" fillId="0" borderId="9" xfId="0" applyNumberFormat="1" applyFont="1" applyBorder="1" applyAlignment="1">
      <alignment horizontal="left"/>
    </xf>
    <xf numFmtId="9" fontId="25" fillId="0" borderId="0" xfId="1" applyFont="1"/>
    <xf numFmtId="9" fontId="23" fillId="6" borderId="9" xfId="1" applyFont="1" applyFill="1" applyBorder="1" applyAlignment="1">
      <alignment horizontal="left" vertical="center"/>
    </xf>
    <xf numFmtId="17" fontId="23" fillId="0" borderId="10" xfId="0" applyNumberFormat="1" applyFont="1" applyBorder="1" applyAlignment="1">
      <alignment horizontal="justify" vertical="center" wrapText="1"/>
    </xf>
    <xf numFmtId="9" fontId="23" fillId="0" borderId="9" xfId="1" applyFont="1" applyBorder="1" applyAlignment="1">
      <alignment horizontal="left"/>
    </xf>
    <xf numFmtId="168" fontId="23" fillId="6" borderId="9" xfId="1" applyNumberFormat="1" applyFont="1" applyFill="1" applyBorder="1" applyAlignment="1">
      <alignment horizontal="justify" vertical="center"/>
    </xf>
    <xf numFmtId="167" fontId="23" fillId="0" borderId="9" xfId="0" applyNumberFormat="1" applyFont="1" applyBorder="1" applyAlignment="1">
      <alignment horizontal="left"/>
    </xf>
    <xf numFmtId="17" fontId="23" fillId="0" borderId="15" xfId="0" applyNumberFormat="1" applyFont="1" applyBorder="1" applyAlignment="1">
      <alignment horizontal="justify" vertical="center"/>
    </xf>
    <xf numFmtId="0" fontId="26" fillId="0" borderId="0" xfId="0" applyFont="1" applyAlignment="1">
      <alignment horizontal="justify" vertical="center"/>
    </xf>
    <xf numFmtId="3" fontId="27" fillId="0" borderId="9" xfId="0" applyNumberFormat="1" applyFont="1" applyBorder="1" applyAlignment="1">
      <alignment horizontal="left"/>
    </xf>
    <xf numFmtId="4" fontId="23" fillId="6" borderId="9" xfId="0" applyNumberFormat="1" applyFont="1" applyFill="1" applyBorder="1" applyAlignment="1">
      <alignment horizontal="left"/>
    </xf>
    <xf numFmtId="168" fontId="23" fillId="6" borderId="9" xfId="1" applyNumberFormat="1" applyFont="1" applyFill="1" applyBorder="1" applyAlignment="1">
      <alignment horizontal="left"/>
    </xf>
    <xf numFmtId="3" fontId="23" fillId="6" borderId="9" xfId="0" applyNumberFormat="1" applyFont="1" applyFill="1" applyBorder="1" applyAlignment="1">
      <alignment horizontal="left"/>
    </xf>
    <xf numFmtId="0" fontId="26" fillId="9" borderId="0" xfId="0" applyFont="1" applyFill="1" applyAlignment="1">
      <alignment horizontal="justify" vertical="center"/>
    </xf>
    <xf numFmtId="0" fontId="8" fillId="9" borderId="0" xfId="0" applyFont="1" applyFill="1"/>
    <xf numFmtId="17" fontId="28" fillId="0" borderId="10" xfId="0" applyNumberFormat="1" applyFont="1" applyBorder="1" applyAlignment="1">
      <alignment horizontal="justify" vertical="center"/>
    </xf>
    <xf numFmtId="3" fontId="28" fillId="0" borderId="9" xfId="0" applyNumberFormat="1" applyFont="1" applyBorder="1" applyAlignment="1">
      <alignment horizontal="left"/>
    </xf>
    <xf numFmtId="0" fontId="29" fillId="0" borderId="0" xfId="0" applyFont="1"/>
    <xf numFmtId="9" fontId="30" fillId="0" borderId="0" xfId="1" applyFont="1"/>
    <xf numFmtId="168" fontId="31" fillId="6" borderId="9" xfId="1" applyNumberFormat="1" applyFont="1" applyFill="1" applyBorder="1" applyAlignment="1">
      <alignment horizontal="justify" vertical="center"/>
    </xf>
    <xf numFmtId="168" fontId="31" fillId="6" borderId="9" xfId="1" applyNumberFormat="1" applyFont="1" applyFill="1" applyBorder="1" applyAlignment="1">
      <alignment horizontal="left"/>
    </xf>
    <xf numFmtId="0" fontId="32" fillId="0" borderId="0" xfId="0" applyFont="1"/>
    <xf numFmtId="168" fontId="28" fillId="6" borderId="9" xfId="1" applyNumberFormat="1" applyFont="1" applyFill="1" applyBorder="1" applyAlignment="1">
      <alignment horizontal="justify" vertical="center"/>
    </xf>
    <xf numFmtId="9" fontId="28" fillId="6" borderId="9" xfId="1" applyFont="1" applyFill="1" applyBorder="1" applyAlignment="1">
      <alignment horizontal="left" vertical="center"/>
    </xf>
    <xf numFmtId="17" fontId="23" fillId="0" borderId="16" xfId="0" applyNumberFormat="1" applyFont="1" applyBorder="1" applyAlignment="1">
      <alignment horizontal="justify" vertical="center"/>
    </xf>
    <xf numFmtId="3" fontId="35" fillId="0" borderId="9" xfId="0" applyNumberFormat="1" applyFont="1" applyBorder="1" applyAlignment="1">
      <alignment horizontal="left"/>
    </xf>
    <xf numFmtId="17" fontId="23" fillId="6" borderId="9" xfId="0" applyNumberFormat="1" applyFont="1" applyFill="1" applyBorder="1" applyAlignment="1">
      <alignment horizontal="justify" vertical="center" wrapText="1"/>
    </xf>
    <xf numFmtId="9" fontId="35" fillId="6" borderId="9" xfId="1" applyFont="1" applyFill="1" applyBorder="1" applyAlignment="1">
      <alignment horizontal="left" vertical="center"/>
    </xf>
    <xf numFmtId="17" fontId="23" fillId="0" borderId="0" xfId="0" applyNumberFormat="1" applyFont="1" applyAlignment="1">
      <alignment horizontal="justify" vertical="center"/>
    </xf>
    <xf numFmtId="167" fontId="35" fillId="0" borderId="9" xfId="0" applyNumberFormat="1" applyFont="1" applyBorder="1" applyAlignment="1">
      <alignment horizontal="left"/>
    </xf>
    <xf numFmtId="0" fontId="0" fillId="9" borderId="7" xfId="0" applyFill="1" applyBorder="1"/>
    <xf numFmtId="0" fontId="0" fillId="9" borderId="0" xfId="0" applyFill="1"/>
    <xf numFmtId="0" fontId="4" fillId="9" borderId="0" xfId="0" applyFont="1" applyFill="1"/>
    <xf numFmtId="0" fontId="4" fillId="9" borderId="7" xfId="0" applyFont="1" applyFill="1" applyBorder="1"/>
    <xf numFmtId="0" fontId="37" fillId="9" borderId="0" xfId="0" applyFont="1" applyFill="1"/>
    <xf numFmtId="0" fontId="37" fillId="0" borderId="0" xfId="0" applyFont="1"/>
    <xf numFmtId="0" fontId="2" fillId="9" borderId="0" xfId="0" applyFont="1" applyFill="1"/>
    <xf numFmtId="17" fontId="2" fillId="9" borderId="3" xfId="0" applyNumberFormat="1" applyFont="1" applyFill="1" applyBorder="1"/>
    <xf numFmtId="0" fontId="2" fillId="9" borderId="14" xfId="0" applyFont="1" applyFill="1" applyBorder="1"/>
    <xf numFmtId="17" fontId="2" fillId="9" borderId="14" xfId="0" applyNumberFormat="1" applyFont="1" applyFill="1" applyBorder="1"/>
    <xf numFmtId="168" fontId="2" fillId="9" borderId="3" xfId="1" applyNumberFormat="1" applyFont="1" applyFill="1" applyBorder="1"/>
    <xf numFmtId="0" fontId="4" fillId="9" borderId="14" xfId="0" applyFont="1" applyFill="1" applyBorder="1"/>
    <xf numFmtId="3" fontId="2" fillId="9" borderId="3" xfId="0" applyNumberFormat="1" applyFont="1" applyFill="1" applyBorder="1"/>
    <xf numFmtId="3" fontId="2" fillId="9" borderId="0" xfId="0" applyNumberFormat="1" applyFont="1" applyFill="1"/>
    <xf numFmtId="17" fontId="24" fillId="4" borderId="7" xfId="0" applyNumberFormat="1" applyFont="1" applyFill="1" applyBorder="1" applyAlignment="1">
      <alignment horizontal="center"/>
    </xf>
    <xf numFmtId="17" fontId="39" fillId="7" borderId="15" xfId="0" applyNumberFormat="1" applyFont="1" applyFill="1" applyBorder="1" applyAlignment="1">
      <alignment horizontal="justify" vertical="center"/>
    </xf>
    <xf numFmtId="9" fontId="39" fillId="7" borderId="15" xfId="0" applyNumberFormat="1" applyFont="1" applyFill="1" applyBorder="1" applyAlignment="1">
      <alignment horizontal="justify" vertical="center"/>
    </xf>
    <xf numFmtId="0" fontId="39" fillId="7" borderId="15" xfId="0" applyFont="1" applyFill="1" applyBorder="1" applyAlignment="1">
      <alignment horizontal="justify" vertical="center"/>
    </xf>
    <xf numFmtId="0" fontId="40" fillId="0" borderId="0" xfId="0" applyFont="1"/>
    <xf numFmtId="17" fontId="18" fillId="7" borderId="15" xfId="0" applyNumberFormat="1" applyFont="1" applyFill="1" applyBorder="1" applyAlignment="1">
      <alignment horizontal="justify" vertical="center"/>
    </xf>
    <xf numFmtId="166" fontId="2" fillId="0" borderId="10" xfId="0" applyNumberFormat="1" applyFont="1" applyBorder="1"/>
    <xf numFmtId="0" fontId="5" fillId="9" borderId="0" xfId="0" applyFont="1" applyFill="1"/>
    <xf numFmtId="0" fontId="11" fillId="9" borderId="0" xfId="0" applyFont="1" applyFill="1" applyAlignment="1">
      <alignment horizontal="left"/>
    </xf>
    <xf numFmtId="17" fontId="15" fillId="0" borderId="7" xfId="0" applyNumberFormat="1" applyFont="1" applyBorder="1" applyAlignment="1">
      <alignment horizontal="center"/>
    </xf>
    <xf numFmtId="170" fontId="4" fillId="0" borderId="0" xfId="3" applyNumberFormat="1" applyFont="1"/>
    <xf numFmtId="165" fontId="4" fillId="0" borderId="0" xfId="3" applyFont="1"/>
    <xf numFmtId="9" fontId="4" fillId="0" borderId="0" xfId="1" applyFont="1" applyAlignment="1">
      <alignment horizontal="left" vertical="center"/>
    </xf>
    <xf numFmtId="169" fontId="4" fillId="0" borderId="0" xfId="3" applyNumberFormat="1" applyFont="1" applyAlignment="1">
      <alignment horizontal="left" vertical="center"/>
    </xf>
    <xf numFmtId="3" fontId="23" fillId="9" borderId="9" xfId="0" applyNumberFormat="1" applyFont="1" applyFill="1" applyBorder="1" applyAlignment="1">
      <alignment horizontal="left"/>
    </xf>
    <xf numFmtId="3" fontId="35" fillId="9" borderId="9" xfId="0" applyNumberFormat="1" applyFont="1" applyFill="1" applyBorder="1" applyAlignment="1">
      <alignment horizontal="left"/>
    </xf>
    <xf numFmtId="9" fontId="0" fillId="0" borderId="10" xfId="1" applyFont="1" applyBorder="1"/>
    <xf numFmtId="9" fontId="25" fillId="0" borderId="10" xfId="1" applyFont="1" applyBorder="1"/>
    <xf numFmtId="0" fontId="41" fillId="0" borderId="0" xfId="0" applyFont="1"/>
    <xf numFmtId="9" fontId="10" fillId="0" borderId="0" xfId="1" applyFont="1"/>
    <xf numFmtId="17" fontId="15" fillId="4" borderId="14" xfId="0" applyNumberFormat="1" applyFont="1" applyFill="1" applyBorder="1" applyAlignment="1">
      <alignment horizontal="center"/>
    </xf>
    <xf numFmtId="0" fontId="46" fillId="0" borderId="0" xfId="0" applyFont="1" applyAlignment="1">
      <alignment horizontal="center" vertical="center" wrapText="1"/>
    </xf>
    <xf numFmtId="17" fontId="15" fillId="4" borderId="5" xfId="0" applyNumberFormat="1" applyFont="1" applyFill="1" applyBorder="1" applyAlignment="1">
      <alignment horizontal="center"/>
    </xf>
    <xf numFmtId="3" fontId="25" fillId="0" borderId="9" xfId="0" applyNumberFormat="1" applyFont="1" applyBorder="1" applyAlignment="1">
      <alignment horizontal="left"/>
    </xf>
    <xf numFmtId="3" fontId="25" fillId="0" borderId="0" xfId="0" applyNumberFormat="1" applyFont="1" applyAlignment="1">
      <alignment horizontal="left"/>
    </xf>
    <xf numFmtId="9" fontId="50" fillId="6" borderId="9" xfId="1" applyFont="1" applyFill="1" applyBorder="1" applyAlignment="1">
      <alignment horizontal="left" vertical="center"/>
    </xf>
    <xf numFmtId="9" fontId="50" fillId="6" borderId="0" xfId="1" applyFont="1" applyFill="1" applyAlignment="1">
      <alignment horizontal="left" vertical="center"/>
    </xf>
    <xf numFmtId="166" fontId="10" fillId="0" borderId="9" xfId="3" applyNumberFormat="1" applyFont="1" applyBorder="1" applyAlignment="1">
      <alignment horizontal="left"/>
    </xf>
    <xf numFmtId="166" fontId="10" fillId="0" borderId="0" xfId="3" applyNumberFormat="1" applyFont="1" applyAlignment="1">
      <alignment horizontal="left"/>
    </xf>
    <xf numFmtId="167" fontId="25" fillId="0" borderId="9" xfId="0" applyNumberFormat="1" applyFont="1" applyBorder="1" applyAlignment="1">
      <alignment horizontal="left"/>
    </xf>
    <xf numFmtId="167" fontId="25" fillId="0" borderId="0" xfId="0" applyNumberFormat="1" applyFont="1" applyAlignment="1">
      <alignment horizontal="left"/>
    </xf>
    <xf numFmtId="168" fontId="10" fillId="0" borderId="9" xfId="1" applyNumberFormat="1" applyFont="1" applyBorder="1" applyAlignment="1">
      <alignment horizontal="left"/>
    </xf>
    <xf numFmtId="168" fontId="10" fillId="0" borderId="0" xfId="1" applyNumberFormat="1" applyFont="1" applyAlignment="1">
      <alignment horizontal="left"/>
    </xf>
    <xf numFmtId="3" fontId="25" fillId="0" borderId="19" xfId="0" applyNumberFormat="1" applyFont="1" applyBorder="1" applyAlignment="1">
      <alignment horizontal="left"/>
    </xf>
    <xf numFmtId="17" fontId="15" fillId="10" borderId="7" xfId="0" applyNumberFormat="1" applyFont="1" applyFill="1" applyBorder="1" applyAlignment="1">
      <alignment horizontal="center" vertical="center"/>
    </xf>
    <xf numFmtId="0" fontId="12" fillId="10" borderId="17" xfId="0" applyFont="1" applyFill="1" applyBorder="1" applyAlignment="1">
      <alignment horizontal="center" vertical="top"/>
    </xf>
    <xf numFmtId="0" fontId="24" fillId="10" borderId="4" xfId="0" applyFont="1" applyFill="1" applyBorder="1" applyAlignment="1">
      <alignment horizontal="center" vertical="top"/>
    </xf>
    <xf numFmtId="17" fontId="51" fillId="0" borderId="8" xfId="0" applyNumberFormat="1" applyFont="1" applyBorder="1" applyAlignment="1">
      <alignment horizontal="left" vertical="center" wrapText="1"/>
    </xf>
    <xf numFmtId="17" fontId="51" fillId="6" borderId="9" xfId="0" applyNumberFormat="1" applyFont="1" applyFill="1" applyBorder="1" applyAlignment="1">
      <alignment horizontal="left" vertical="center" wrapText="1"/>
    </xf>
    <xf numFmtId="9" fontId="49" fillId="0" borderId="20" xfId="1" applyFont="1" applyBorder="1" applyAlignment="1">
      <alignment horizontal="center" vertical="center"/>
    </xf>
    <xf numFmtId="0" fontId="49" fillId="0" borderId="20" xfId="0" applyFont="1" applyBorder="1" applyAlignment="1">
      <alignment horizontal="center" vertical="center"/>
    </xf>
    <xf numFmtId="9" fontId="49" fillId="0" borderId="20" xfId="0" applyNumberFormat="1" applyFont="1" applyBorder="1" applyAlignment="1">
      <alignment horizontal="center" vertical="center"/>
    </xf>
    <xf numFmtId="0" fontId="52" fillId="0" borderId="0" xfId="0" applyFont="1" applyAlignment="1">
      <alignment horizontal="center" vertical="center" wrapText="1"/>
    </xf>
    <xf numFmtId="171" fontId="49" fillId="0" borderId="20" xfId="4" applyNumberFormat="1" applyFont="1" applyBorder="1" applyAlignment="1">
      <alignment horizontal="center" vertical="center"/>
    </xf>
    <xf numFmtId="0" fontId="45" fillId="10" borderId="17" xfId="0" applyFont="1" applyFill="1" applyBorder="1" applyAlignment="1">
      <alignment horizontal="center" vertical="top"/>
    </xf>
    <xf numFmtId="3" fontId="16" fillId="0" borderId="9" xfId="0" applyNumberFormat="1" applyFont="1" applyBorder="1" applyAlignment="1">
      <alignment horizontal="center" vertical="center"/>
    </xf>
    <xf numFmtId="3" fontId="53" fillId="11" borderId="21" xfId="0" applyNumberFormat="1" applyFont="1" applyFill="1" applyBorder="1" applyAlignment="1">
      <alignment horizontal="left"/>
    </xf>
    <xf numFmtId="3" fontId="53" fillId="11" borderId="22" xfId="0" applyNumberFormat="1" applyFont="1" applyFill="1" applyBorder="1" applyAlignment="1">
      <alignment horizontal="left"/>
    </xf>
    <xf numFmtId="17" fontId="48" fillId="8" borderId="9" xfId="0" applyNumberFormat="1" applyFont="1" applyFill="1" applyBorder="1" applyAlignment="1">
      <alignment horizontal="left" vertical="center" wrapText="1"/>
    </xf>
    <xf numFmtId="3" fontId="54" fillId="11" borderId="21" xfId="0" applyNumberFormat="1" applyFont="1" applyFill="1" applyBorder="1" applyAlignment="1">
      <alignment horizontal="center" vertical="center" wrapText="1"/>
    </xf>
    <xf numFmtId="9" fontId="50" fillId="6" borderId="9" xfId="1" applyFont="1" applyFill="1" applyBorder="1" applyAlignment="1">
      <alignment horizontal="center" vertical="center"/>
    </xf>
    <xf numFmtId="3" fontId="25" fillId="0" borderId="8" xfId="0" applyNumberFormat="1" applyFont="1" applyBorder="1" applyAlignment="1">
      <alignment horizontal="center" vertical="center"/>
    </xf>
    <xf numFmtId="166" fontId="10" fillId="0" borderId="9" xfId="3" applyNumberFormat="1" applyFont="1" applyBorder="1" applyAlignment="1">
      <alignment horizontal="center" vertical="center"/>
    </xf>
    <xf numFmtId="9" fontId="4" fillId="0" borderId="0" xfId="0" applyNumberFormat="1" applyFont="1"/>
    <xf numFmtId="9" fontId="16" fillId="6" borderId="9" xfId="1" applyFont="1" applyFill="1" applyBorder="1" applyAlignment="1">
      <alignment horizontal="left" vertical="center" wrapText="1"/>
    </xf>
    <xf numFmtId="164" fontId="49" fillId="0" borderId="20" xfId="4" applyFont="1" applyBorder="1" applyAlignment="1">
      <alignment horizontal="center" vertical="center"/>
    </xf>
    <xf numFmtId="9" fontId="29" fillId="12" borderId="0" xfId="1" applyFont="1" applyFill="1"/>
    <xf numFmtId="17" fontId="28" fillId="0" borderId="0" xfId="0" applyNumberFormat="1" applyFont="1" applyAlignment="1">
      <alignment horizontal="justify" vertical="center"/>
    </xf>
    <xf numFmtId="0" fontId="19" fillId="10" borderId="17" xfId="0" applyFont="1" applyFill="1" applyBorder="1" applyAlignment="1">
      <alignment horizontal="center" vertical="top"/>
    </xf>
    <xf numFmtId="17" fontId="20" fillId="10" borderId="7" xfId="0" applyNumberFormat="1" applyFont="1" applyFill="1" applyBorder="1" applyAlignment="1">
      <alignment horizontal="center" vertical="center"/>
    </xf>
    <xf numFmtId="17" fontId="28" fillId="0" borderId="16" xfId="0" applyNumberFormat="1" applyFont="1" applyBorder="1" applyAlignment="1">
      <alignment horizontal="justify" vertical="center"/>
    </xf>
    <xf numFmtId="17" fontId="28" fillId="6" borderId="9" xfId="0" applyNumberFormat="1" applyFont="1" applyFill="1" applyBorder="1" applyAlignment="1">
      <alignment horizontal="justify" vertical="center" wrapText="1"/>
    </xf>
    <xf numFmtId="3" fontId="28" fillId="9" borderId="9" xfId="0" applyNumberFormat="1" applyFont="1" applyFill="1" applyBorder="1" applyAlignment="1">
      <alignment horizontal="left"/>
    </xf>
    <xf numFmtId="167" fontId="28" fillId="0" borderId="9" xfId="0" applyNumberFormat="1" applyFont="1" applyBorder="1" applyAlignment="1">
      <alignment horizontal="left"/>
    </xf>
    <xf numFmtId="17" fontId="28" fillId="0" borderId="15" xfId="0" applyNumberFormat="1" applyFont="1" applyBorder="1" applyAlignment="1">
      <alignment horizontal="justify" vertical="center"/>
    </xf>
    <xf numFmtId="3" fontId="28" fillId="0" borderId="0" xfId="0" applyNumberFormat="1" applyFont="1" applyAlignment="1">
      <alignment horizontal="left"/>
    </xf>
    <xf numFmtId="0" fontId="56" fillId="0" borderId="0" xfId="0" applyFont="1"/>
    <xf numFmtId="0" fontId="47" fillId="0" borderId="18" xfId="0" applyFont="1" applyBorder="1" applyAlignment="1">
      <alignment vertical="top"/>
    </xf>
    <xf numFmtId="168" fontId="16" fillId="6" borderId="9" xfId="1" applyNumberFormat="1" applyFont="1" applyFill="1" applyBorder="1" applyAlignment="1">
      <alignment horizontal="left" vertical="center" wrapText="1"/>
    </xf>
    <xf numFmtId="17" fontId="57" fillId="0" borderId="10" xfId="0" applyNumberFormat="1" applyFont="1" applyBorder="1" applyAlignment="1">
      <alignment horizontal="justify" vertical="center"/>
    </xf>
    <xf numFmtId="3" fontId="57" fillId="0" borderId="9" xfId="0" applyNumberFormat="1" applyFont="1" applyBorder="1" applyAlignment="1">
      <alignment horizontal="left"/>
    </xf>
    <xf numFmtId="0" fontId="5" fillId="2" borderId="0" xfId="0" applyFont="1" applyFill="1"/>
    <xf numFmtId="17" fontId="58" fillId="9" borderId="0" xfId="0" applyNumberFormat="1" applyFont="1" applyFill="1" applyAlignment="1">
      <alignment horizontal="justify" vertical="center"/>
    </xf>
    <xf numFmtId="3" fontId="58" fillId="9" borderId="0" xfId="0" applyNumberFormat="1" applyFont="1" applyFill="1" applyAlignment="1">
      <alignment horizontal="left"/>
    </xf>
    <xf numFmtId="0" fontId="42" fillId="9" borderId="0" xfId="0" applyFont="1" applyFill="1"/>
    <xf numFmtId="9" fontId="43" fillId="9" borderId="0" xfId="1" applyFont="1" applyFill="1" applyBorder="1"/>
    <xf numFmtId="17" fontId="42" fillId="9" borderId="0" xfId="0" applyNumberFormat="1" applyFont="1" applyFill="1"/>
    <xf numFmtId="165" fontId="42" fillId="9" borderId="0" xfId="3" applyFont="1" applyFill="1" applyBorder="1"/>
    <xf numFmtId="165" fontId="44" fillId="9" borderId="0" xfId="3" applyFont="1" applyFill="1" applyBorder="1"/>
    <xf numFmtId="0" fontId="44" fillId="9" borderId="0" xfId="0" applyFont="1" applyFill="1"/>
    <xf numFmtId="9" fontId="42" fillId="9" borderId="0" xfId="1" applyFont="1" applyFill="1" applyBorder="1"/>
    <xf numFmtId="0" fontId="58" fillId="9" borderId="0" xfId="0" applyFont="1" applyFill="1"/>
    <xf numFmtId="17" fontId="44" fillId="9" borderId="0" xfId="0" applyNumberFormat="1" applyFont="1" applyFill="1"/>
    <xf numFmtId="168" fontId="42" fillId="9" borderId="0" xfId="0" applyNumberFormat="1" applyFont="1" applyFill="1"/>
    <xf numFmtId="169" fontId="42" fillId="9" borderId="0" xfId="3" applyNumberFormat="1" applyFont="1" applyFill="1" applyBorder="1"/>
    <xf numFmtId="9" fontId="42" fillId="9" borderId="0" xfId="0" applyNumberFormat="1" applyFont="1" applyFill="1"/>
    <xf numFmtId="3" fontId="42" fillId="9" borderId="0" xfId="0" applyNumberFormat="1" applyFont="1" applyFill="1"/>
    <xf numFmtId="9" fontId="8" fillId="0" borderId="0" xfId="1" applyFont="1"/>
    <xf numFmtId="0" fontId="2" fillId="9" borderId="7" xfId="0" applyFont="1" applyFill="1" applyBorder="1"/>
    <xf numFmtId="0" fontId="2" fillId="9" borderId="3" xfId="0" applyFont="1" applyFill="1" applyBorder="1"/>
    <xf numFmtId="168" fontId="2" fillId="9" borderId="3" xfId="0" applyNumberFormat="1" applyFont="1" applyFill="1" applyBorder="1"/>
    <xf numFmtId="168" fontId="2" fillId="9" borderId="0" xfId="0" applyNumberFormat="1" applyFont="1" applyFill="1"/>
    <xf numFmtId="3" fontId="2" fillId="9" borderId="3" xfId="3" applyNumberFormat="1" applyFont="1" applyFill="1" applyBorder="1"/>
    <xf numFmtId="17" fontId="15" fillId="9" borderId="7" xfId="0" applyNumberFormat="1" applyFont="1" applyFill="1" applyBorder="1" applyAlignment="1">
      <alignment horizontal="center" vertical="center"/>
    </xf>
    <xf numFmtId="9" fontId="4" fillId="9" borderId="0" xfId="1" applyFont="1" applyFill="1"/>
    <xf numFmtId="0" fontId="0" fillId="0" borderId="0" xfId="0" applyAlignment="1">
      <alignment horizontal="left" wrapText="1"/>
    </xf>
    <xf numFmtId="0" fontId="33" fillId="0" borderId="0" xfId="0" applyFont="1" applyAlignment="1">
      <alignment horizontal="left"/>
    </xf>
    <xf numFmtId="0" fontId="33" fillId="0" borderId="0" xfId="0" applyFont="1" applyAlignment="1">
      <alignment horizontal="left" vertical="top"/>
    </xf>
    <xf numFmtId="167" fontId="25" fillId="0" borderId="8" xfId="0" applyNumberFormat="1" applyFont="1" applyBorder="1" applyAlignment="1">
      <alignment horizontal="center" vertical="center"/>
    </xf>
    <xf numFmtId="9" fontId="49" fillId="13" borderId="20" xfId="1" applyFont="1" applyFill="1" applyBorder="1" applyAlignment="1">
      <alignment horizontal="center" vertical="center"/>
    </xf>
    <xf numFmtId="9" fontId="29" fillId="0" borderId="0" xfId="1" applyFont="1" applyFill="1"/>
    <xf numFmtId="9" fontId="0" fillId="0" borderId="0" xfId="1" applyFont="1" applyAlignment="1"/>
    <xf numFmtId="0" fontId="3" fillId="0" borderId="24" xfId="0" applyFont="1" applyBorder="1"/>
    <xf numFmtId="0" fontId="3" fillId="0" borderId="24" xfId="2" applyFont="1" applyBorder="1"/>
    <xf numFmtId="0" fontId="0" fillId="0" borderId="0" xfId="0" applyAlignment="1">
      <alignment horizontal="left"/>
    </xf>
    <xf numFmtId="0" fontId="3" fillId="0" borderId="0" xfId="0" applyFont="1"/>
    <xf numFmtId="0" fontId="3" fillId="0" borderId="0" xfId="2" applyFont="1"/>
    <xf numFmtId="0" fontId="6" fillId="9" borderId="0" xfId="0" applyFont="1" applyFill="1"/>
    <xf numFmtId="9" fontId="49" fillId="0" borderId="25" xfId="1" applyFont="1" applyFill="1" applyBorder="1" applyAlignment="1">
      <alignment horizontal="center" vertical="center"/>
    </xf>
    <xf numFmtId="0" fontId="3" fillId="0" borderId="0" xfId="2" applyFont="1" applyAlignment="1">
      <alignment vertical="center"/>
    </xf>
    <xf numFmtId="0" fontId="3" fillId="0" borderId="24" xfId="2" applyFont="1" applyBorder="1" applyAlignment="1">
      <alignment vertical="center"/>
    </xf>
    <xf numFmtId="3" fontId="23" fillId="0" borderId="9" xfId="0" applyNumberFormat="1" applyFont="1" applyFill="1" applyBorder="1" applyAlignment="1">
      <alignment horizontal="left"/>
    </xf>
    <xf numFmtId="0" fontId="0" fillId="0" borderId="0" xfId="0" applyAlignment="1">
      <alignment horizontal="left" wrapText="1"/>
    </xf>
    <xf numFmtId="0" fontId="5" fillId="2" borderId="1" xfId="0" applyFont="1" applyFill="1" applyBorder="1" applyAlignment="1">
      <alignment horizontal="left"/>
    </xf>
    <xf numFmtId="0" fontId="5" fillId="2" borderId="0" xfId="0" applyFont="1" applyFill="1" applyAlignment="1">
      <alignment horizontal="left"/>
    </xf>
    <xf numFmtId="0" fontId="5" fillId="2" borderId="23" xfId="0" applyFont="1" applyFill="1" applyBorder="1" applyAlignment="1">
      <alignment horizontal="left"/>
    </xf>
    <xf numFmtId="0" fontId="47" fillId="3" borderId="1" xfId="0" applyFont="1" applyFill="1" applyBorder="1" applyAlignment="1">
      <alignment horizontal="left"/>
    </xf>
    <xf numFmtId="0" fontId="47" fillId="3" borderId="0" xfId="0" applyFont="1" applyFill="1" applyAlignment="1">
      <alignment horizontal="left"/>
    </xf>
    <xf numFmtId="0" fontId="47" fillId="3" borderId="23" xfId="0" applyFont="1" applyFill="1" applyBorder="1" applyAlignment="1">
      <alignment horizontal="left"/>
    </xf>
    <xf numFmtId="0" fontId="47" fillId="6" borderId="1" xfId="0" applyFont="1" applyFill="1" applyBorder="1" applyAlignment="1">
      <alignment horizontal="left"/>
    </xf>
    <xf numFmtId="0" fontId="47" fillId="6" borderId="0" xfId="0" applyFont="1" applyFill="1" applyAlignment="1">
      <alignment horizontal="left"/>
    </xf>
    <xf numFmtId="0" fontId="24" fillId="10" borderId="4" xfId="0" applyFont="1" applyFill="1" applyBorder="1" applyAlignment="1">
      <alignment horizontal="center" vertical="top"/>
    </xf>
    <xf numFmtId="0" fontId="24" fillId="10" borderId="5" xfId="0" applyFont="1" applyFill="1" applyBorder="1" applyAlignment="1">
      <alignment horizontal="center" vertical="top"/>
    </xf>
    <xf numFmtId="0" fontId="12" fillId="4" borderId="4" xfId="0" applyFont="1" applyFill="1" applyBorder="1" applyAlignment="1">
      <alignment horizontal="center" vertical="top"/>
    </xf>
    <xf numFmtId="0" fontId="12" fillId="4" borderId="5" xfId="0" applyFont="1" applyFill="1" applyBorder="1" applyAlignment="1">
      <alignment horizontal="center" vertical="top"/>
    </xf>
    <xf numFmtId="0" fontId="12" fillId="4" borderId="10" xfId="0" applyFont="1" applyFill="1" applyBorder="1" applyAlignment="1">
      <alignment horizontal="center" vertical="top"/>
    </xf>
    <xf numFmtId="0" fontId="13" fillId="4" borderId="10" xfId="0" applyFont="1" applyFill="1" applyBorder="1" applyAlignment="1">
      <alignment horizontal="center" vertical="center" wrapText="1"/>
    </xf>
    <xf numFmtId="0" fontId="13" fillId="4" borderId="2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9" fillId="4" borderId="14" xfId="0" applyFont="1" applyFill="1" applyBorder="1" applyAlignment="1">
      <alignment horizontal="center" vertical="top"/>
    </xf>
    <xf numFmtId="0" fontId="19" fillId="4" borderId="4" xfId="0" applyFont="1" applyFill="1" applyBorder="1" applyAlignment="1">
      <alignment horizontal="center" vertical="top"/>
    </xf>
    <xf numFmtId="0" fontId="19" fillId="4" borderId="5" xfId="0" applyFont="1" applyFill="1" applyBorder="1" applyAlignment="1">
      <alignment horizontal="center" vertical="top"/>
    </xf>
    <xf numFmtId="0" fontId="47" fillId="0" borderId="18" xfId="0" applyFont="1" applyBorder="1" applyAlignment="1">
      <alignment horizontal="left" vertical="top"/>
    </xf>
    <xf numFmtId="0" fontId="55" fillId="10" borderId="4" xfId="0" applyFont="1" applyFill="1" applyBorder="1" applyAlignment="1">
      <alignment horizontal="center" vertical="top"/>
    </xf>
    <xf numFmtId="0" fontId="55" fillId="10" borderId="5" xfId="0" applyFont="1" applyFill="1" applyBorder="1" applyAlignment="1">
      <alignment horizontal="center" vertical="top"/>
    </xf>
    <xf numFmtId="0" fontId="24" fillId="4" borderId="2" xfId="0" applyFont="1" applyFill="1" applyBorder="1" applyAlignment="1">
      <alignment horizontal="center" vertical="center" wrapText="1"/>
    </xf>
    <xf numFmtId="0" fontId="24" fillId="4" borderId="1" xfId="0" applyFont="1" applyFill="1" applyBorder="1" applyAlignment="1">
      <alignment horizontal="center" vertical="center" wrapText="1"/>
    </xf>
    <xf numFmtId="0" fontId="38" fillId="4" borderId="4" xfId="0" applyFont="1" applyFill="1" applyBorder="1" applyAlignment="1">
      <alignment horizontal="center" vertical="top"/>
    </xf>
    <xf numFmtId="0" fontId="38" fillId="4" borderId="5" xfId="0" applyFont="1" applyFill="1" applyBorder="1" applyAlignment="1">
      <alignment horizontal="center" vertical="top"/>
    </xf>
    <xf numFmtId="17" fontId="30" fillId="9" borderId="14" xfId="0" applyNumberFormat="1" applyFont="1" applyFill="1" applyBorder="1"/>
  </cellXfs>
  <cellStyles count="5">
    <cellStyle name="Обычный" xfId="0" builtinId="0"/>
    <cellStyle name="Обычный 2" xfId="2" xr:uid="{7861BEB2-6612-4966-A9F3-F6ABBCD2FFA3}"/>
    <cellStyle name="Процентный" xfId="1" builtinId="5"/>
    <cellStyle name="Финансовый" xfId="4" builtinId="3"/>
    <cellStyle name="Финансовый 2" xfId="3" xr:uid="{29EC2403-E40C-4762-9BC5-D4FD37E8330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ru-RU" sz="14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ru-RU" sz="14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rPr>
              <a:t>Структура базы по источникам регистрации в программе </a:t>
            </a:r>
          </a:p>
          <a:p>
            <a:pPr algn="ctr" rtl="0">
              <a:defRPr lang="ru-RU" b="1">
                <a:solidFill>
                  <a:sysClr val="windowText" lastClr="000000">
                    <a:lumMod val="65000"/>
                    <a:lumOff val="35000"/>
                  </a:sysClr>
                </a:solidFill>
              </a:defRPr>
            </a:pPr>
            <a:r>
              <a:rPr lang="ru-RU" sz="14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rPr>
              <a:t>на отчетный месяц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ru-RU" sz="1400" b="1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ru-RU"/>
        </a:p>
      </c:txPr>
    </c:title>
    <c:autoTitleDeleted val="0"/>
    <c:plotArea>
      <c:layout>
        <c:manualLayout>
          <c:layoutTarget val="inner"/>
          <c:xMode val="edge"/>
          <c:yMode val="edge"/>
          <c:x val="3.9802795145408298E-2"/>
          <c:y val="0.27736589133233913"/>
          <c:w val="0.67716727843058966"/>
          <c:h val="0.69075353904339976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00B0F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5459-49A5-8FA6-6BD7C3168078}"/>
              </c:ext>
            </c:extLst>
          </c:dPt>
          <c:dPt>
            <c:idx val="1"/>
            <c:bubble3D val="0"/>
            <c:spPr>
              <a:solidFill>
                <a:srgbClr val="FF3399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5459-49A5-8FA6-6BD7C3168078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5459-49A5-8FA6-6BD7C3168078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numRef>
              <c:f>РЕКРУТИНГ!$C$142:$C$144</c:f>
              <c:numCache>
                <c:formatCode>mmm\-yy</c:formatCode>
                <c:ptCount val="3"/>
              </c:numCache>
            </c:numRef>
          </c:cat>
          <c:val>
            <c:numRef>
              <c:f>РЕКРУТИНГ!$D$142:$D$144</c:f>
              <c:numCache>
                <c:formatCode>0%</c:formatCode>
                <c:ptCount val="3"/>
              </c:numCache>
            </c:numRef>
          </c:val>
          <c:extLst>
            <c:ext xmlns:c16="http://schemas.microsoft.com/office/drawing/2014/chart" uri="{C3380CC4-5D6E-409C-BE32-E72D297353CC}">
              <c16:uniqueId val="{00000006-5459-49A5-8FA6-6BD7C316807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  <c:holeSize val="50"/>
      </c:doughnut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3910221336613391"/>
          <c:y val="0.34944025935808631"/>
          <c:w val="0.20175236375331865"/>
          <c:h val="0.4905129049401725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ru-RU" sz="168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ru-RU" sz="1400" b="1" i="0" u="none" strike="noStrike" kern="1200" cap="all" spc="120" normalizeH="0" baseline="0">
                <a:solidFill>
                  <a:schemeClr val="tx1"/>
                </a:solidFill>
                <a:latin typeface="+mj-lt"/>
                <a:ea typeface="+mn-ea"/>
                <a:cs typeface="+mn-cs"/>
              </a:rPr>
              <a:t>Клиенты с повторными покупками за месяц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ru-RU" sz="168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ru-RU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'АКТИВНОСТЬ БАЗЫ'!$A$180</c:f>
              <c:strCache>
                <c:ptCount val="1"/>
                <c:pt idx="0">
                  <c:v>Доля участников с повторными покупками в текущем месяце, %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numFmt formatCode="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lang="ru-RU" sz="14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'АКТИВНОСТЬ БАЗЫ'!$H$179:$N$179</c:f>
              <c:numCache>
                <c:formatCode>mmm\-yy</c:formatCode>
                <c:ptCount val="7"/>
                <c:pt idx="0">
                  <c:v>44652</c:v>
                </c:pt>
                <c:pt idx="1">
                  <c:v>44682</c:v>
                </c:pt>
                <c:pt idx="2">
                  <c:v>44713</c:v>
                </c:pt>
                <c:pt idx="3">
                  <c:v>44743</c:v>
                </c:pt>
                <c:pt idx="4">
                  <c:v>44774</c:v>
                </c:pt>
                <c:pt idx="5">
                  <c:v>44805</c:v>
                </c:pt>
                <c:pt idx="6">
                  <c:v>44835</c:v>
                </c:pt>
              </c:numCache>
            </c:numRef>
          </c:cat>
          <c:val>
            <c:numRef>
              <c:f>'АКТИВНОСТЬ БАЗЫ'!$H$180:$N$180</c:f>
              <c:numCache>
                <c:formatCode>0%</c:formatCode>
                <c:ptCount val="7"/>
                <c:pt idx="0">
                  <c:v>0.53385697417731914</c:v>
                </c:pt>
                <c:pt idx="1">
                  <c:v>0.52138842631140714</c:v>
                </c:pt>
                <c:pt idx="2">
                  <c:v>0.50689251742204589</c:v>
                </c:pt>
                <c:pt idx="3">
                  <c:v>0.48821349147516679</c:v>
                </c:pt>
                <c:pt idx="4">
                  <c:v>0.50104318387592017</c:v>
                </c:pt>
                <c:pt idx="5">
                  <c:v>0.49980995819080198</c:v>
                </c:pt>
                <c:pt idx="6">
                  <c:v>0.52006714956321698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1BB-4AFE-9E33-60536F42A0DF}"/>
            </c:ext>
          </c:extLst>
        </c:ser>
        <c:ser>
          <c:idx val="1"/>
          <c:order val="1"/>
          <c:tx>
            <c:strRef>
              <c:f>'АКТИВНОСТЬ БАЗЫ'!$A$181</c:f>
              <c:strCache>
                <c:ptCount val="1"/>
                <c:pt idx="0">
                  <c:v>% выручки от активных карт с повторными покупками в текущем месяце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numFmt formatCode="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lang="ru-RU" sz="14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'АКТИВНОСТЬ БАЗЫ'!$H$179:$N$179</c:f>
              <c:numCache>
                <c:formatCode>mmm\-yy</c:formatCode>
                <c:ptCount val="7"/>
                <c:pt idx="0">
                  <c:v>44652</c:v>
                </c:pt>
                <c:pt idx="1">
                  <c:v>44682</c:v>
                </c:pt>
                <c:pt idx="2">
                  <c:v>44713</c:v>
                </c:pt>
                <c:pt idx="3">
                  <c:v>44743</c:v>
                </c:pt>
                <c:pt idx="4">
                  <c:v>44774</c:v>
                </c:pt>
                <c:pt idx="5">
                  <c:v>44805</c:v>
                </c:pt>
                <c:pt idx="6">
                  <c:v>44835</c:v>
                </c:pt>
              </c:numCache>
            </c:numRef>
          </c:cat>
          <c:val>
            <c:numRef>
              <c:f>'АКТИВНОСТЬ БАЗЫ'!$H$181:$N$181</c:f>
              <c:numCache>
                <c:formatCode>0%</c:formatCode>
                <c:ptCount val="7"/>
                <c:pt idx="0">
                  <c:v>0.7139392534794673</c:v>
                </c:pt>
                <c:pt idx="1">
                  <c:v>0.70872234659268141</c:v>
                </c:pt>
                <c:pt idx="2">
                  <c:v>0.70802935471985118</c:v>
                </c:pt>
                <c:pt idx="3">
                  <c:v>0.69447702426221658</c:v>
                </c:pt>
                <c:pt idx="4">
                  <c:v>0.71190278356755043</c:v>
                </c:pt>
                <c:pt idx="5">
                  <c:v>0.70149482046307376</c:v>
                </c:pt>
                <c:pt idx="6">
                  <c:v>0.76306004446802633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1BB-4AFE-9E33-60536F42A0D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798822400"/>
        <c:axId val="798823936"/>
      </c:barChart>
      <c:dateAx>
        <c:axId val="798822400"/>
        <c:scaling>
          <c:orientation val="minMax"/>
        </c:scaling>
        <c:delete val="0"/>
        <c:axPos val="b"/>
        <c:numFmt formatCode="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ru-RU" sz="14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798823936"/>
        <c:crosses val="autoZero"/>
        <c:auto val="1"/>
        <c:lblOffset val="100"/>
        <c:baseTimeUnit val="months"/>
      </c:dateAx>
      <c:valAx>
        <c:axId val="7988239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ru-RU" sz="14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7988224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ru-RU" sz="14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rgbClr val="FFFF00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ru-RU" sz="1400" b="0" i="0" u="none" strike="noStrike" kern="1200" baseline="0">
          <a:solidFill>
            <a:schemeClr val="tx1"/>
          </a:solidFill>
          <a:latin typeface="+mn-lt"/>
          <a:ea typeface="+mn-ea"/>
          <a:cs typeface="+mn-cs"/>
        </a:defRPr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lang="ru-RU" sz="1400" b="1" i="0" u="none" strike="noStrike" kern="1200" cap="all" spc="120" normalizeH="0" baseline="0">
              <a:solidFill>
                <a:schemeClr val="tx1"/>
              </a:solidFill>
              <a:latin typeface="+mj-lt"/>
              <a:ea typeface="+mn-ea"/>
              <a:cs typeface="+mn-cs"/>
            </a:defRPr>
          </a:pPr>
          <a:endParaRPr lang="ru-RU"/>
        </a:p>
      </c:txPr>
    </c:title>
    <c:autoTitleDeleted val="0"/>
    <c:plotArea>
      <c:layout>
        <c:manualLayout>
          <c:layoutTarget val="inner"/>
          <c:xMode val="edge"/>
          <c:yMode val="edge"/>
          <c:x val="6.27350751237441E-2"/>
          <c:y val="0.15403717456576105"/>
          <c:w val="0.92652243126918754"/>
          <c:h val="0.64184955314758296"/>
        </c:manualLayout>
      </c:layout>
      <c:lineChart>
        <c:grouping val="standard"/>
        <c:varyColors val="0"/>
        <c:ser>
          <c:idx val="0"/>
          <c:order val="0"/>
          <c:tx>
            <c:strRef>
              <c:f>'АКТИВНОСТЬ БАЗЫ'!$A$177</c:f>
              <c:strCache>
                <c:ptCount val="1"/>
                <c:pt idx="0">
                  <c:v>Частота покупок с картой средняя</c:v>
                </c:pt>
              </c:strCache>
            </c:strRef>
          </c:tx>
          <c:spPr>
            <a:ln w="28575" cap="rnd">
              <a:solidFill>
                <a:srgbClr val="00B0F0"/>
              </a:solidFill>
              <a:round/>
            </a:ln>
            <a:effectLst/>
          </c:spPr>
          <c:marker>
            <c:symbol val="none"/>
          </c:marker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'АКТИВНОСТЬ БАЗЫ'!$H$176:$N$176</c:f>
              <c:numCache>
                <c:formatCode>mmm\-yy</c:formatCode>
                <c:ptCount val="7"/>
                <c:pt idx="0">
                  <c:v>44652</c:v>
                </c:pt>
                <c:pt idx="1">
                  <c:v>44682</c:v>
                </c:pt>
                <c:pt idx="2">
                  <c:v>44713</c:v>
                </c:pt>
                <c:pt idx="3">
                  <c:v>44743</c:v>
                </c:pt>
                <c:pt idx="4">
                  <c:v>44774</c:v>
                </c:pt>
                <c:pt idx="5">
                  <c:v>44805</c:v>
                </c:pt>
                <c:pt idx="6">
                  <c:v>44835</c:v>
                </c:pt>
              </c:numCache>
            </c:numRef>
          </c:cat>
          <c:val>
            <c:numRef>
              <c:f>'АКТИВНОСТЬ БАЗЫ'!$H$177:$N$177</c:f>
              <c:numCache>
                <c:formatCode>_(* #\ ##0.00_);_(* \(#\ ##0.00\);_(* "-"??_);_(@_)</c:formatCode>
                <c:ptCount val="7"/>
                <c:pt idx="0">
                  <c:v>2.4086965449971762</c:v>
                </c:pt>
                <c:pt idx="1">
                  <c:v>2.3636552872606162</c:v>
                </c:pt>
                <c:pt idx="2">
                  <c:v>2.2591688285263749</c:v>
                </c:pt>
                <c:pt idx="3">
                  <c:v>2.1878922658759574</c:v>
                </c:pt>
                <c:pt idx="4">
                  <c:v>2.2095815454867536</c:v>
                </c:pt>
                <c:pt idx="5">
                  <c:v>2.1985073079713899</c:v>
                </c:pt>
                <c:pt idx="6">
                  <c:v>2.2093449808810273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F95-4B5B-8211-45EE1A4D67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98590848"/>
        <c:axId val="798592384"/>
      </c:lineChart>
      <c:dateAx>
        <c:axId val="79859084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ru-RU"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798592384"/>
        <c:crosses val="autoZero"/>
        <c:auto val="1"/>
        <c:lblOffset val="100"/>
        <c:baseTimeUnit val="months"/>
      </c:dateAx>
      <c:valAx>
        <c:axId val="798592384"/>
        <c:scaling>
          <c:orientation val="minMax"/>
          <c:max val="2.7"/>
          <c:min val="1.8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\ ##0.00_);_(* \(#\ ##0.00\);_(* &quot;-&quot;??_);_(@_)" sourceLinked="1"/>
        <c:majorTickMark val="none"/>
        <c:minorTickMark val="none"/>
        <c:tickLblPos val="nextTo"/>
        <c:crossAx val="7985908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lang="ru-RU" sz="1400" b="1" i="0" u="none" strike="noStrike" kern="1200" cap="all" spc="120" normalizeH="0" baseline="0">
              <a:solidFill>
                <a:schemeClr val="tx1"/>
              </a:solidFill>
              <a:latin typeface="+mj-lt"/>
              <a:ea typeface="+mn-ea"/>
              <a:cs typeface="+mn-cs"/>
            </a:defRPr>
          </a:pPr>
          <a:endParaRPr lang="ru-RU"/>
        </a:p>
      </c:txPr>
    </c:title>
    <c:autoTitleDeleted val="0"/>
    <c:plotArea>
      <c:layout>
        <c:manualLayout>
          <c:layoutTarget val="inner"/>
          <c:xMode val="edge"/>
          <c:yMode val="edge"/>
          <c:x val="1.4759698479539752E-2"/>
          <c:y val="7.715863509825191E-2"/>
          <c:w val="0.97048060304092054"/>
          <c:h val="0.8158224877342391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'АКТИВНОСТЬ БАЗЫ'!$A$188</c:f>
              <c:strCache>
                <c:ptCount val="1"/>
                <c:pt idx="0">
                  <c:v> Выручка от 1 участника, руб. 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ru-RU" sz="14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'АКТИВНОСТЬ БАЗЫ'!$H$187:$N$187</c:f>
              <c:numCache>
                <c:formatCode>mmm\-yy</c:formatCode>
                <c:ptCount val="7"/>
                <c:pt idx="0">
                  <c:v>44652</c:v>
                </c:pt>
                <c:pt idx="1">
                  <c:v>44682</c:v>
                </c:pt>
                <c:pt idx="2">
                  <c:v>44713</c:v>
                </c:pt>
                <c:pt idx="3">
                  <c:v>44743</c:v>
                </c:pt>
                <c:pt idx="4">
                  <c:v>44774</c:v>
                </c:pt>
                <c:pt idx="5">
                  <c:v>44805</c:v>
                </c:pt>
                <c:pt idx="6">
                  <c:v>44835</c:v>
                </c:pt>
              </c:numCache>
            </c:numRef>
          </c:cat>
          <c:val>
            <c:numRef>
              <c:f>'АКТИВНОСТЬ БАЗЫ'!$H$188:$N$188</c:f>
              <c:numCache>
                <c:formatCode>_(* #\ ##0_);_(* \(#\ ##0\);_(* "-"??_);_(@_)</c:formatCode>
                <c:ptCount val="7"/>
                <c:pt idx="0">
                  <c:v>2763.5198670363116</c:v>
                </c:pt>
                <c:pt idx="1">
                  <c:v>2569.0308841590281</c:v>
                </c:pt>
                <c:pt idx="2">
                  <c:v>2588.843542906568</c:v>
                </c:pt>
                <c:pt idx="3">
                  <c:v>2511.9131055102757</c:v>
                </c:pt>
                <c:pt idx="4">
                  <c:v>2444.2676408298726</c:v>
                </c:pt>
                <c:pt idx="5">
                  <c:v>2334.3135548184368</c:v>
                </c:pt>
                <c:pt idx="6">
                  <c:v>2419.318928094076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7C9-4CE5-AD05-46D8B5AC81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799654656"/>
        <c:axId val="799656192"/>
      </c:barChart>
      <c:dateAx>
        <c:axId val="799654656"/>
        <c:scaling>
          <c:orientation val="minMax"/>
        </c:scaling>
        <c:delete val="0"/>
        <c:axPos val="b"/>
        <c:numFmt formatCode="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799656192"/>
        <c:crosses val="autoZero"/>
        <c:auto val="1"/>
        <c:lblOffset val="100"/>
        <c:baseTimeUnit val="months"/>
      </c:dateAx>
      <c:valAx>
        <c:axId val="799656192"/>
        <c:scaling>
          <c:orientation val="minMax"/>
        </c:scaling>
        <c:delete val="1"/>
        <c:axPos val="l"/>
        <c:numFmt formatCode="_(* #\ ##0_);_(* \(#\ ##0\);_(* &quot;-&quot;??_);_(@_)" sourceLinked="1"/>
        <c:majorTickMark val="none"/>
        <c:minorTickMark val="none"/>
        <c:tickLblPos val="nextTo"/>
        <c:crossAx val="7996546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ru-RU" sz="1400" b="1" i="0" u="none" strike="noStrike" kern="1200" cap="all" spc="120" normalizeH="0" baseline="0">
                <a:solidFill>
                  <a:schemeClr val="tx1"/>
                </a:solidFill>
                <a:latin typeface="+mj-lt"/>
                <a:ea typeface="+mn-ea"/>
                <a:cs typeface="+mn-cs"/>
              </a:defRPr>
            </a:pPr>
            <a:r>
              <a:rPr lang="ru-RU" sz="1400" b="1" i="0" u="none" strike="noStrike" kern="1200" cap="all" spc="120" normalizeH="0" baseline="0">
                <a:solidFill>
                  <a:schemeClr val="tx1"/>
                </a:solidFill>
                <a:latin typeface="+mj-lt"/>
                <a:ea typeface="+mn-ea"/>
                <a:cs typeface="+mn-cs"/>
              </a:rPr>
              <a:t> Activity rate БАЗЫ 12 мес. Коэффициент активности базы – доля купивших от клиентов с покупкой в течение года, %</a:t>
            </a:r>
          </a:p>
        </c:rich>
      </c:tx>
      <c:layout>
        <c:manualLayout>
          <c:xMode val="edge"/>
          <c:yMode val="edge"/>
          <c:x val="0.12742323391307667"/>
          <c:y val="1.917705276885687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ru-RU" sz="1400" b="1" i="0" u="none" strike="noStrike" kern="1200" cap="all" spc="120" normalizeH="0" baseline="0">
              <a:solidFill>
                <a:schemeClr val="tx1"/>
              </a:solidFill>
              <a:latin typeface="+mj-lt"/>
              <a:ea typeface="+mn-ea"/>
              <a:cs typeface="+mn-cs"/>
            </a:defRPr>
          </a:pPr>
          <a:endParaRPr lang="ru-RU"/>
        </a:p>
      </c:txPr>
    </c:title>
    <c:autoTitleDeleted val="0"/>
    <c:plotArea>
      <c:layout/>
      <c:lineChart>
        <c:grouping val="stacked"/>
        <c:varyColors val="0"/>
        <c:ser>
          <c:idx val="0"/>
          <c:order val="0"/>
          <c:tx>
            <c:strRef>
              <c:f>'АКТИВНОСТЬ БАЗЫ'!$A$197</c:f>
              <c:strCache>
                <c:ptCount val="1"/>
                <c:pt idx="0">
                  <c:v>Activity rate БАЗЫ 12 мес. Коэффициент активности базы – доля купивших от клиентов с покупкой в течение года, %</c:v>
                </c:pt>
              </c:strCache>
            </c:strRef>
          </c:tx>
          <c:spPr>
            <a:ln w="28575" cap="rnd">
              <a:solidFill>
                <a:srgbClr val="00B0F0"/>
              </a:solidFill>
              <a:round/>
            </a:ln>
            <a:effectLst/>
          </c:spPr>
          <c:marker>
            <c:symbol val="none"/>
          </c:marker>
          <c:dLbls>
            <c:numFmt formatCode="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6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'АКТИВНОСТЬ БАЗЫ'!$H$196:$N$196</c:f>
              <c:numCache>
                <c:formatCode>mmm\-yy</c:formatCode>
                <c:ptCount val="7"/>
                <c:pt idx="0">
                  <c:v>44652</c:v>
                </c:pt>
                <c:pt idx="1">
                  <c:v>44682</c:v>
                </c:pt>
                <c:pt idx="2">
                  <c:v>44713</c:v>
                </c:pt>
                <c:pt idx="3">
                  <c:v>44743</c:v>
                </c:pt>
                <c:pt idx="4">
                  <c:v>44774</c:v>
                </c:pt>
                <c:pt idx="5">
                  <c:v>44805</c:v>
                </c:pt>
                <c:pt idx="6">
                  <c:v>44835</c:v>
                </c:pt>
              </c:numCache>
            </c:numRef>
          </c:cat>
          <c:val>
            <c:numRef>
              <c:f>'АКТИВНОСТЬ БАЗЫ'!$H$197:$N$197</c:f>
              <c:numCache>
                <c:formatCode>0%</c:formatCode>
                <c:ptCount val="7"/>
                <c:pt idx="0">
                  <c:v>0.48270307776180799</c:v>
                </c:pt>
                <c:pt idx="1">
                  <c:v>0.45907592335993119</c:v>
                </c:pt>
                <c:pt idx="2">
                  <c:v>0.44987299480537313</c:v>
                </c:pt>
                <c:pt idx="3">
                  <c:v>0.43871821000368577</c:v>
                </c:pt>
                <c:pt idx="4">
                  <c:v>0.49198202734632218</c:v>
                </c:pt>
                <c:pt idx="5">
                  <c:v>0.50820046358081061</c:v>
                </c:pt>
                <c:pt idx="6">
                  <c:v>0.51826252275766516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C6C-4F88-AAA1-F67740DD2DE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798822400"/>
        <c:axId val="798823936"/>
      </c:lineChart>
      <c:dateAx>
        <c:axId val="798822400"/>
        <c:scaling>
          <c:orientation val="minMax"/>
        </c:scaling>
        <c:delete val="0"/>
        <c:axPos val="b"/>
        <c:numFmt formatCode="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ru-RU"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798823936"/>
        <c:crosses val="autoZero"/>
        <c:auto val="1"/>
        <c:lblOffset val="100"/>
        <c:baseTimeUnit val="months"/>
      </c:dateAx>
      <c:valAx>
        <c:axId val="798823936"/>
        <c:scaling>
          <c:orientation val="minMax"/>
          <c:max val="0.70000000000000007"/>
          <c:min val="0.3000000000000000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7988224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ru-RU" sz="1400" b="1" i="0" u="none" strike="noStrike" kern="1200" cap="all" spc="120" normalizeH="0" baseline="0">
                <a:solidFill>
                  <a:schemeClr val="tx1"/>
                </a:solidFill>
                <a:latin typeface="+mj-lt"/>
                <a:ea typeface="+mn-ea"/>
                <a:cs typeface="+mn-cs"/>
              </a:defRPr>
            </a:pPr>
            <a:r>
              <a:rPr lang="ru-RU" sz="1400" b="1" i="0" u="none" strike="noStrike" kern="1200" cap="all" spc="120" normalizeH="0" baseline="0">
                <a:solidFill>
                  <a:schemeClr val="tx1"/>
                </a:solidFill>
                <a:latin typeface="+mj-lt"/>
                <a:ea typeface="+mn-ea"/>
                <a:cs typeface="+mn-cs"/>
              </a:rPr>
              <a:t> Customer Churn Rate (CCR). Отток месяца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ru-RU" sz="1400" b="1" i="0" u="none" strike="noStrike" kern="1200" cap="all" spc="120" normalizeH="0" baseline="0">
              <a:solidFill>
                <a:schemeClr val="tx1"/>
              </a:solidFill>
              <a:latin typeface="+mj-lt"/>
              <a:ea typeface="+mn-ea"/>
              <a:cs typeface="+mn-cs"/>
            </a:defRPr>
          </a:pPr>
          <a:endParaRPr lang="ru-RU"/>
        </a:p>
      </c:txPr>
    </c:title>
    <c:autoTitleDeleted val="0"/>
    <c:plotArea>
      <c:layout/>
      <c:lineChart>
        <c:grouping val="stacked"/>
        <c:varyColors val="0"/>
        <c:ser>
          <c:idx val="0"/>
          <c:order val="0"/>
          <c:tx>
            <c:strRef>
              <c:f>'АКТИВНОСТЬ БАЗЫ'!$A$201</c:f>
              <c:strCache>
                <c:ptCount val="1"/>
                <c:pt idx="0">
                  <c:v>Customer Churn Rate (CCR). Отток месяца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numFmt formatCode="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6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'АКТИВНОСТЬ БАЗЫ'!$H$200:$N$200</c:f>
              <c:numCache>
                <c:formatCode>mmm\-yy</c:formatCode>
                <c:ptCount val="7"/>
                <c:pt idx="0">
                  <c:v>44652</c:v>
                </c:pt>
                <c:pt idx="1">
                  <c:v>44682</c:v>
                </c:pt>
                <c:pt idx="2">
                  <c:v>44713</c:v>
                </c:pt>
                <c:pt idx="3">
                  <c:v>44743</c:v>
                </c:pt>
                <c:pt idx="4">
                  <c:v>44774</c:v>
                </c:pt>
                <c:pt idx="5">
                  <c:v>44805</c:v>
                </c:pt>
                <c:pt idx="6">
                  <c:v>44835</c:v>
                </c:pt>
              </c:numCache>
            </c:numRef>
          </c:cat>
          <c:val>
            <c:numRef>
              <c:f>'АКТИВНОСТЬ БАЗЫ'!$H$201:$N$201</c:f>
              <c:numCache>
                <c:formatCode>0%</c:formatCode>
                <c:ptCount val="7"/>
                <c:pt idx="0">
                  <c:v>0.21944482180863106</c:v>
                </c:pt>
                <c:pt idx="1">
                  <c:v>0.11145336002874891</c:v>
                </c:pt>
                <c:pt idx="2">
                  <c:v>9.7366777685262279E-2</c:v>
                </c:pt>
                <c:pt idx="3">
                  <c:v>0.11979246146802991</c:v>
                </c:pt>
                <c:pt idx="4">
                  <c:v>3.9288361749444035E-2</c:v>
                </c:pt>
                <c:pt idx="5">
                  <c:v>9.2744951383694846E-2</c:v>
                </c:pt>
                <c:pt idx="6">
                  <c:v>8.4482222452575931E-2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4CD-4B67-B098-1E8E1FB4AAE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798822400"/>
        <c:axId val="798823936"/>
      </c:lineChart>
      <c:dateAx>
        <c:axId val="798822400"/>
        <c:scaling>
          <c:orientation val="minMax"/>
        </c:scaling>
        <c:delete val="0"/>
        <c:axPos val="b"/>
        <c:numFmt formatCode="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ru-RU"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798823936"/>
        <c:crosses val="autoZero"/>
        <c:auto val="1"/>
        <c:lblOffset val="100"/>
        <c:baseTimeUnit val="months"/>
      </c:dateAx>
      <c:valAx>
        <c:axId val="798823936"/>
        <c:scaling>
          <c:orientation val="minMax"/>
          <c:max val="0.3000000000000000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7988224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ru-RU" sz="1400" b="1" i="0" u="none" strike="noStrike" kern="1200" cap="all" spc="120" normalizeH="0" baseline="0">
                <a:solidFill>
                  <a:schemeClr val="tx1"/>
                </a:solidFill>
                <a:latin typeface="+mj-lt"/>
                <a:ea typeface="+mn-ea"/>
                <a:cs typeface="+mn-cs"/>
              </a:defRPr>
            </a:pPr>
            <a:r>
              <a:rPr lang="ru-RU" sz="1400" b="1" i="0" u="none" strike="noStrike" kern="1200" cap="all" spc="120" normalizeH="0" baseline="0">
                <a:solidFill>
                  <a:schemeClr val="tx1"/>
                </a:solidFill>
                <a:latin typeface="+mj-lt"/>
                <a:ea typeface="+mn-ea"/>
                <a:cs typeface="+mn-cs"/>
              </a:rPr>
              <a:t>Структура клиентов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ru-RU" sz="1400" b="1" i="0" u="none" strike="noStrike" kern="1200" cap="all" spc="120" normalizeH="0" baseline="0">
              <a:solidFill>
                <a:schemeClr val="tx1"/>
              </a:solidFill>
              <a:latin typeface="+mj-lt"/>
              <a:ea typeface="+mn-ea"/>
              <a:cs typeface="+mn-cs"/>
            </a:defRPr>
          </a:pPr>
          <a:endParaRPr lang="ru-RU"/>
        </a:p>
      </c:txPr>
    </c:title>
    <c:autoTitleDeleted val="0"/>
    <c:plotArea>
      <c:layout>
        <c:manualLayout>
          <c:layoutTarget val="inner"/>
          <c:xMode val="edge"/>
          <c:yMode val="edge"/>
          <c:x val="3.6534995625546809E-2"/>
          <c:y val="0.24214865282978359"/>
          <c:w val="0.90332174103237073"/>
          <c:h val="0.6585261004363227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'АКТИВНОСТЬ БАЗЫ'!$A$61</c:f>
              <c:strCache>
                <c:ptCount val="1"/>
                <c:pt idx="0">
                  <c:v>% покупающих 2 и более месяца подряд (Постоянные)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'АКТИВНОСТЬ БАЗЫ'!$H$52:$N$52</c:f>
              <c:numCache>
                <c:formatCode>mmm\-yy</c:formatCode>
                <c:ptCount val="7"/>
                <c:pt idx="0">
                  <c:v>44652</c:v>
                </c:pt>
                <c:pt idx="1">
                  <c:v>44682</c:v>
                </c:pt>
                <c:pt idx="2">
                  <c:v>44713</c:v>
                </c:pt>
                <c:pt idx="3">
                  <c:v>44743</c:v>
                </c:pt>
                <c:pt idx="4">
                  <c:v>44774</c:v>
                </c:pt>
                <c:pt idx="5">
                  <c:v>44805</c:v>
                </c:pt>
                <c:pt idx="6">
                  <c:v>44835</c:v>
                </c:pt>
              </c:numCache>
            </c:numRef>
          </c:cat>
          <c:val>
            <c:numRef>
              <c:f>'АКТИВНОСТЬ БАЗЫ'!$H$61:$N$61</c:f>
              <c:numCache>
                <c:formatCode>0%</c:formatCode>
                <c:ptCount val="7"/>
                <c:pt idx="0">
                  <c:v>0.69798244263052522</c:v>
                </c:pt>
                <c:pt idx="1">
                  <c:v>0.64430682764363034</c:v>
                </c:pt>
                <c:pt idx="2">
                  <c:v>0.61386642250368784</c:v>
                </c:pt>
                <c:pt idx="3">
                  <c:v>0.59095626389918454</c:v>
                </c:pt>
                <c:pt idx="4">
                  <c:v>0.51151438806440186</c:v>
                </c:pt>
                <c:pt idx="5">
                  <c:v>0.55512940119553578</c:v>
                </c:pt>
                <c:pt idx="6">
                  <c:v>0.58948611931482575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CD1-4A55-BE69-21877162B986}"/>
            </c:ext>
          </c:extLst>
        </c:ser>
        <c:ser>
          <c:idx val="1"/>
          <c:order val="1"/>
          <c:tx>
            <c:strRef>
              <c:f>'АКТИВНОСТЬ БАЗЫ'!$A$62</c:f>
              <c:strCache>
                <c:ptCount val="1"/>
                <c:pt idx="0">
                  <c:v>% купивших после перерыва 1 мес. и более (Вернувшиеся и редкоходящие)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'АКТИВНОСТЬ БАЗЫ'!$H$52:$N$52</c:f>
              <c:numCache>
                <c:formatCode>mmm\-yy</c:formatCode>
                <c:ptCount val="7"/>
                <c:pt idx="0">
                  <c:v>44652</c:v>
                </c:pt>
                <c:pt idx="1">
                  <c:v>44682</c:v>
                </c:pt>
                <c:pt idx="2">
                  <c:v>44713</c:v>
                </c:pt>
                <c:pt idx="3">
                  <c:v>44743</c:v>
                </c:pt>
                <c:pt idx="4">
                  <c:v>44774</c:v>
                </c:pt>
                <c:pt idx="5">
                  <c:v>44805</c:v>
                </c:pt>
                <c:pt idx="6">
                  <c:v>44835</c:v>
                </c:pt>
              </c:numCache>
            </c:numRef>
          </c:cat>
          <c:val>
            <c:numRef>
              <c:f>'АКТИВНОСТЬ БАЗЫ'!$H$62:$N$62</c:f>
              <c:numCache>
                <c:formatCode>0%</c:formatCode>
                <c:ptCount val="7"/>
                <c:pt idx="0">
                  <c:v>0.18691924636788337</c:v>
                </c:pt>
                <c:pt idx="1">
                  <c:v>0.2564009159034138</c:v>
                </c:pt>
                <c:pt idx="2">
                  <c:v>0.26842667480543264</c:v>
                </c:pt>
                <c:pt idx="3">
                  <c:v>0.2641957005189029</c:v>
                </c:pt>
                <c:pt idx="4">
                  <c:v>0.25374955713892061</c:v>
                </c:pt>
                <c:pt idx="5">
                  <c:v>0.24121488545661865</c:v>
                </c:pt>
                <c:pt idx="6">
                  <c:v>0.23421518947990178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CD1-4A55-BE69-21877162B986}"/>
            </c:ext>
          </c:extLst>
        </c:ser>
        <c:ser>
          <c:idx val="2"/>
          <c:order val="2"/>
          <c:tx>
            <c:strRef>
              <c:f>'АКТИВНОСТЬ БАЗЫ'!$A$63</c:f>
              <c:strCache>
                <c:ptCount val="1"/>
                <c:pt idx="0">
                  <c:v>% купивших впервые (Новые)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'АКТИВНОСТЬ БАЗЫ'!$H$52:$N$52</c:f>
              <c:numCache>
                <c:formatCode>mmm\-yy</c:formatCode>
                <c:ptCount val="7"/>
                <c:pt idx="0">
                  <c:v>44652</c:v>
                </c:pt>
                <c:pt idx="1">
                  <c:v>44682</c:v>
                </c:pt>
                <c:pt idx="2">
                  <c:v>44713</c:v>
                </c:pt>
                <c:pt idx="3">
                  <c:v>44743</c:v>
                </c:pt>
                <c:pt idx="4">
                  <c:v>44774</c:v>
                </c:pt>
                <c:pt idx="5">
                  <c:v>44805</c:v>
                </c:pt>
                <c:pt idx="6">
                  <c:v>44835</c:v>
                </c:pt>
              </c:numCache>
            </c:numRef>
          </c:cat>
          <c:val>
            <c:numRef>
              <c:f>'АКТИВНОСТЬ БАЗЫ'!$H$63:$N$63</c:f>
              <c:numCache>
                <c:formatCode>0%</c:formatCode>
                <c:ptCount val="7"/>
                <c:pt idx="0">
                  <c:v>0.1150983110015914</c:v>
                </c:pt>
                <c:pt idx="1">
                  <c:v>9.9292256452955863E-2</c:v>
                </c:pt>
                <c:pt idx="2">
                  <c:v>0.11770690269087952</c:v>
                </c:pt>
                <c:pt idx="3">
                  <c:v>0.14484803558191256</c:v>
                </c:pt>
                <c:pt idx="4">
                  <c:v>0.23473605479667753</c:v>
                </c:pt>
                <c:pt idx="5">
                  <c:v>0.20365571334784557</c:v>
                </c:pt>
                <c:pt idx="6">
                  <c:v>0.17629869120527247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CD1-4A55-BE69-21877162B986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426792863"/>
        <c:axId val="478651199"/>
      </c:barChart>
      <c:dateAx>
        <c:axId val="426792863"/>
        <c:scaling>
          <c:orientation val="minMax"/>
        </c:scaling>
        <c:delete val="0"/>
        <c:axPos val="b"/>
        <c:numFmt formatCode="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478651199"/>
        <c:crosses val="autoZero"/>
        <c:auto val="1"/>
        <c:lblOffset val="100"/>
        <c:baseTimeUnit val="months"/>
      </c:dateAx>
      <c:valAx>
        <c:axId val="478651199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42679286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3.3419969931376838E-2"/>
          <c:y val="5.0757149010901621E-2"/>
          <c:w val="0.76610820367172794"/>
          <c:h val="0.1879368254264705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ru-RU" sz="14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lang="ru-RU" sz="1400" b="1" i="0" u="none" strike="noStrike" kern="1200" cap="all" spc="120" normalizeH="0" baseline="0">
                <a:solidFill>
                  <a:schemeClr val="tx1"/>
                </a:solidFill>
                <a:latin typeface="+mj-lt"/>
                <a:ea typeface="+mn-ea"/>
                <a:cs typeface="+mn-cs"/>
              </a:defRPr>
            </a:pPr>
            <a:r>
              <a:rPr lang="ru-RU" sz="1400" b="1" i="0" u="none" strike="noStrike" kern="1200" cap="all" spc="120" normalizeH="0" baseline="0">
                <a:solidFill>
                  <a:schemeClr val="tx1"/>
                </a:solidFill>
                <a:latin typeface="+mj-lt"/>
                <a:ea typeface="+mn-ea"/>
                <a:cs typeface="+mn-cs"/>
              </a:rPr>
              <a:t>Выручка от 1 участника по каналам, руб.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lang="ru-RU" sz="1400" b="1" i="0" u="none" strike="noStrike" kern="1200" cap="all" spc="120" normalizeH="0" baseline="0">
              <a:solidFill>
                <a:schemeClr val="tx1"/>
              </a:solidFill>
              <a:latin typeface="+mj-lt"/>
              <a:ea typeface="+mn-ea"/>
              <a:cs typeface="+mn-cs"/>
            </a:defRPr>
          </a:pPr>
          <a:endParaRPr lang="ru-RU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'АКТИВНОСТЬ БАЗЫ'!$B$205</c:f>
              <c:strCache>
                <c:ptCount val="1"/>
                <c:pt idx="0">
                  <c:v>руб</c:v>
                </c:pt>
              </c:strCache>
            </c:strRef>
          </c:tx>
          <c:spPr>
            <a:solidFill>
              <a:srgbClr val="92D05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lang="ru-RU" sz="14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'АКТИВНОСТЬ БАЗЫ'!$A$206:$A$209</c:f>
              <c:strCache>
                <c:ptCount val="4"/>
                <c:pt idx="0">
                  <c:v>Аптеки. Выручка от 1 участника, руб.</c:v>
                </c:pt>
                <c:pt idx="1">
                  <c:v>Сайт. Выручка от 1 участника, руб.</c:v>
                </c:pt>
                <c:pt idx="2">
                  <c:v>МП. Выручка от 1 участника, руб.</c:v>
                </c:pt>
                <c:pt idx="3">
                  <c:v>КЦ. Выручка от 1 участника, руб.</c:v>
                </c:pt>
              </c:strCache>
            </c:strRef>
          </c:cat>
          <c:val>
            <c:numRef>
              <c:f>'АКТИВНОСТЬ БАЗЫ'!$B$206:$B$209</c:f>
              <c:numCache>
                <c:formatCode>#,##0</c:formatCode>
                <c:ptCount val="4"/>
                <c:pt idx="0">
                  <c:v>2412.8665845577434</c:v>
                </c:pt>
                <c:pt idx="1">
                  <c:v>1499.723661971831</c:v>
                </c:pt>
                <c:pt idx="2">
                  <c:v>1701.2241549295775</c:v>
                </c:pt>
                <c:pt idx="3">
                  <c:v>598.3125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0F6-4135-8354-3A1B1CF2A6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580919855"/>
        <c:axId val="1508439839"/>
      </c:barChart>
      <c:catAx>
        <c:axId val="1580919855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ru-RU" sz="14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1508439839"/>
        <c:crosses val="autoZero"/>
        <c:auto val="1"/>
        <c:lblAlgn val="ctr"/>
        <c:lblOffset val="100"/>
        <c:noMultiLvlLbl val="0"/>
      </c:catAx>
      <c:valAx>
        <c:axId val="150843983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ru-RU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158091985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accent6">
        <a:lumMod val="20000"/>
        <a:lumOff val="80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ru-RU" sz="1000" b="0" i="0" u="none" strike="noStrike" kern="1200" baseline="0">
          <a:solidFill>
            <a:schemeClr val="tx1"/>
          </a:solidFill>
          <a:latin typeface="+mn-lt"/>
          <a:ea typeface="+mn-ea"/>
          <a:cs typeface="+mn-cs"/>
        </a:defRPr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ru-RU" sz="18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ru-RU" sz="18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rPr>
              <a:t>Структура затрат на вознаграждения участникам (Бонусы/Скидки)</a:t>
            </a:r>
          </a:p>
        </c:rich>
      </c:tx>
      <c:layout>
        <c:manualLayout>
          <c:xMode val="edge"/>
          <c:yMode val="edge"/>
          <c:x val="3.12734151474309E-2"/>
          <c:y val="2.723872196941983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ru-RU" sz="18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ru-RU"/>
        </a:p>
      </c:txPr>
    </c:title>
    <c:autoTitleDeleted val="0"/>
    <c:plotArea>
      <c:layout>
        <c:manualLayout>
          <c:layoutTarget val="inner"/>
          <c:xMode val="edge"/>
          <c:yMode val="edge"/>
          <c:x val="0.19450801237704712"/>
          <c:y val="0.28128051145949773"/>
          <c:w val="0.63422323966692662"/>
          <c:h val="0.61402885610778657"/>
        </c:manualLayout>
      </c:layout>
      <c:pieChart>
        <c:varyColors val="1"/>
        <c:ser>
          <c:idx val="0"/>
          <c:order val="0"/>
          <c:tx>
            <c:strRef>
              <c:f>ЗАТРАТЫ_ВОЗНАГРАЖДЕНИЯ!$C$14:$C$15</c:f>
              <c:strCache>
                <c:ptCount val="2"/>
                <c:pt idx="0">
                  <c:v>Сумма списанных бонусов, руб.</c:v>
                </c:pt>
                <c:pt idx="1">
                  <c:v>Сумма предоставленных скидок участникам, руб.</c:v>
                </c:pt>
              </c:strCache>
            </c:strRef>
          </c:tx>
          <c:dPt>
            <c:idx val="0"/>
            <c:bubble3D val="0"/>
            <c:spPr>
              <a:solidFill>
                <a:srgbClr val="FF3399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749D-4647-B3C8-2A9DDC57B4CE}"/>
              </c:ext>
            </c:extLst>
          </c:dPt>
          <c:dPt>
            <c:idx val="1"/>
            <c:bubble3D val="0"/>
            <c:spPr>
              <a:solidFill>
                <a:srgbClr val="00B0F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749D-4647-B3C8-2A9DDC57B4CE}"/>
              </c:ext>
            </c:extLst>
          </c:dPt>
          <c:dLbls>
            <c:dLbl>
              <c:idx val="0"/>
              <c:layout>
                <c:manualLayout>
                  <c:x val="5.7534359791927649E-2"/>
                  <c:y val="6.6138126409777689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6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ru-RU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3402723635072945"/>
                      <c:h val="0.33628038898247514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749D-4647-B3C8-2A9DDC57B4CE}"/>
                </c:ext>
              </c:extLst>
            </c:dLbl>
            <c:dLbl>
              <c:idx val="1"/>
              <c:layout>
                <c:manualLayout>
                  <c:x val="-2.9808722132828189E-2"/>
                  <c:y val="-3.4328604344735295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6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ru-RU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0982744446096111"/>
                      <c:h val="0.30576334814333961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749D-4647-B3C8-2A9DDC57B4C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ЗАТРАТЫ_ВОЗНАГРАЖДЕНИЯ!$C$14:$C$15</c:f>
              <c:strCache>
                <c:ptCount val="2"/>
                <c:pt idx="0">
                  <c:v>Сумма списанных бонусов, руб.</c:v>
                </c:pt>
                <c:pt idx="1">
                  <c:v>Сумма предоставленных скидок участникам, руб.</c:v>
                </c:pt>
              </c:strCache>
            </c:strRef>
          </c:cat>
          <c:val>
            <c:numRef>
              <c:f>ЗАТРАТЫ_ВОЗНАГРАЖДЕНИЯ!$D$14:$D$15</c:f>
              <c:numCache>
                <c:formatCode>General</c:formatCode>
                <c:ptCount val="2"/>
                <c:pt idx="0">
                  <c:v>571930.32999999879</c:v>
                </c:pt>
                <c:pt idx="1">
                  <c:v>2375088.5200000983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49D-4647-B3C8-2A9DDC57B4CE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 sz="1800" b="0" i="0" baseline="0">
                <a:effectLst/>
              </a:rPr>
              <a:t>Затраты на вознаграждения</a:t>
            </a:r>
            <a:endParaRPr lang="ru-RU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ЗАТРАТЫ_ВОЗНАГРАЖДЕНИЯ!$A$63</c:f>
              <c:strCache>
                <c:ptCount val="1"/>
                <c:pt idx="0">
                  <c:v>Затраты на списанные бонусы+скидки от выручки по программе лояльности, %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extLst>
                <c:ext xmlns:c15="http://schemas.microsoft.com/office/drawing/2012/chart" uri="{02D57815-91ED-43cb-92C2-25804820EDAC}">
                  <c15:fullRef>
                    <c15:sqref>ЗАТРАТЫ_ВОЗНАГРАЖДЕНИЯ!$B$62:$N$62</c15:sqref>
                  </c15:fullRef>
                </c:ext>
              </c:extLst>
              <c:f>ЗАТРАТЫ_ВОЗНАГРАЖДЕНИЯ!$I$62:$N$62</c:f>
              <c:numCache>
                <c:formatCode>mmm\-yy</c:formatCode>
                <c:ptCount val="6"/>
                <c:pt idx="0">
                  <c:v>44682</c:v>
                </c:pt>
                <c:pt idx="1">
                  <c:v>44713</c:v>
                </c:pt>
                <c:pt idx="2">
                  <c:v>44743</c:v>
                </c:pt>
                <c:pt idx="3">
                  <c:v>44774</c:v>
                </c:pt>
                <c:pt idx="4">
                  <c:v>44805</c:v>
                </c:pt>
                <c:pt idx="5">
                  <c:v>44835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ЗАТРАТЫ_ВОЗНАГРАЖДЕНИЯ!$B$63:$N$63</c15:sqref>
                  </c15:fullRef>
                </c:ext>
              </c:extLst>
              <c:f>ЗАТРАТЫ_ВОЗНАГРАЖДЕНИЯ!$I$63:$N$63</c:f>
              <c:numCache>
                <c:formatCode>0%</c:formatCode>
                <c:ptCount val="6"/>
                <c:pt idx="0">
                  <c:v>2.1100941192618138E-2</c:v>
                </c:pt>
                <c:pt idx="1">
                  <c:v>2.8536540923620721E-2</c:v>
                </c:pt>
                <c:pt idx="2">
                  <c:v>3.8942345094715038E-2</c:v>
                </c:pt>
                <c:pt idx="3">
                  <c:v>4.0245375102031127E-2</c:v>
                </c:pt>
                <c:pt idx="4">
                  <c:v>2.4818279707954274E-2</c:v>
                </c:pt>
                <c:pt idx="5">
                  <c:v>3.7868598416899171E-2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EB3-4B81-B426-C716F8914994}"/>
            </c:ext>
          </c:extLst>
        </c:ser>
        <c:ser>
          <c:idx val="1"/>
          <c:order val="1"/>
          <c:tx>
            <c:strRef>
              <c:f>ЗАТРАТЫ_ВОЗНАГРАЖДЕНИЯ!$A$64</c:f>
              <c:strCache>
                <c:ptCount val="1"/>
                <c:pt idx="0">
                  <c:v>Затраты на списанные бонусы+скидки от общей выручки, %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extLst>
                <c:ext xmlns:c15="http://schemas.microsoft.com/office/drawing/2012/chart" uri="{02D57815-91ED-43cb-92C2-25804820EDAC}">
                  <c15:fullRef>
                    <c15:sqref>ЗАТРАТЫ_ВОЗНАГРАЖДЕНИЯ!$B$62:$N$62</c15:sqref>
                  </c15:fullRef>
                </c:ext>
              </c:extLst>
              <c:f>ЗАТРАТЫ_ВОЗНАГРАЖДЕНИЯ!$I$62:$N$62</c:f>
              <c:numCache>
                <c:formatCode>mmm\-yy</c:formatCode>
                <c:ptCount val="6"/>
                <c:pt idx="0">
                  <c:v>44682</c:v>
                </c:pt>
                <c:pt idx="1">
                  <c:v>44713</c:v>
                </c:pt>
                <c:pt idx="2">
                  <c:v>44743</c:v>
                </c:pt>
                <c:pt idx="3">
                  <c:v>44774</c:v>
                </c:pt>
                <c:pt idx="4">
                  <c:v>44805</c:v>
                </c:pt>
                <c:pt idx="5">
                  <c:v>44835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ЗАТРАТЫ_ВОЗНАГРАЖДЕНИЯ!$B$64:$N$64</c15:sqref>
                  </c15:fullRef>
                </c:ext>
              </c:extLst>
              <c:f>ЗАТРАТЫ_ВОЗНАГРАЖДЕНИЯ!$I$64:$N$64</c:f>
              <c:numCache>
                <c:formatCode>0%</c:formatCode>
                <c:ptCount val="6"/>
                <c:pt idx="0">
                  <c:v>4.9708066914030385E-3</c:v>
                </c:pt>
                <c:pt idx="1">
                  <c:v>7.3900043876091188E-3</c:v>
                </c:pt>
                <c:pt idx="2">
                  <c:v>1.0732241011136302E-2</c:v>
                </c:pt>
                <c:pt idx="3">
                  <c:v>1.2250791385447929E-2</c:v>
                </c:pt>
                <c:pt idx="4">
                  <c:v>8.0744729641790847E-3</c:v>
                </c:pt>
                <c:pt idx="5">
                  <c:v>1.3155280655184145E-2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EB3-4B81-B426-C716F89149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9690432"/>
        <c:axId val="2028048096"/>
      </c:barChart>
      <c:dateAx>
        <c:axId val="3969043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2028048096"/>
        <c:crosses val="autoZero"/>
        <c:auto val="1"/>
        <c:lblOffset val="100"/>
        <c:baseTimeUnit val="months"/>
      </c:dateAx>
      <c:valAx>
        <c:axId val="20280480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396904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accent6">
        <a:lumMod val="20000"/>
        <a:lumOff val="80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ru-RU" sz="14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ru-RU" sz="14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rPr>
              <a:t>Распределение новых участников по источникам регистрации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areaChart>
        <c:grouping val="percentStacked"/>
        <c:varyColors val="0"/>
        <c:ser>
          <c:idx val="0"/>
          <c:order val="0"/>
          <c:tx>
            <c:strRef>
              <c:f>РЕКРУТИНГ!$A$148</c:f>
              <c:strCache>
                <c:ptCount val="1"/>
              </c:strCache>
            </c:strRef>
          </c:tx>
          <c:spPr>
            <a:solidFill>
              <a:srgbClr val="00CCFF"/>
            </a:solidFill>
            <a:ln w="25400">
              <a:noFill/>
            </a:ln>
          </c:spPr>
          <c:dLbls>
            <c:numFmt formatCode="0%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РЕКРУТИНГ!$G$147:$M$147</c:f>
              <c:numCache>
                <c:formatCode>mmm\-yy</c:formatCode>
                <c:ptCount val="7"/>
              </c:numCache>
            </c:numRef>
          </c:cat>
          <c:val>
            <c:numRef>
              <c:f>РЕКРУТИНГ!$G$148:$M$148</c:f>
              <c:numCache>
                <c:formatCode>0.0%</c:formatCode>
                <c:ptCount val="7"/>
              </c:numCache>
            </c:numRef>
          </c:val>
          <c:extLst>
            <c:ext xmlns:c16="http://schemas.microsoft.com/office/drawing/2014/chart" uri="{C3380CC4-5D6E-409C-BE32-E72D297353CC}">
              <c16:uniqueId val="{00000000-848F-4D98-A978-D7394F62DF36}"/>
            </c:ext>
          </c:extLst>
        </c:ser>
        <c:ser>
          <c:idx val="1"/>
          <c:order val="1"/>
          <c:tx>
            <c:strRef>
              <c:f>РЕКРУТИНГ!$A$149</c:f>
              <c:strCache>
                <c:ptCount val="1"/>
              </c:strCache>
            </c:strRef>
          </c:tx>
          <c:spPr>
            <a:solidFill>
              <a:srgbClr val="FF3399"/>
            </a:solidFill>
            <a:ln w="25400">
              <a:noFill/>
            </a:ln>
          </c:spPr>
          <c:dLbls>
            <c:numFmt formatCode="0%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РЕКРУТИНГ!$G$147:$M$147</c:f>
              <c:numCache>
                <c:formatCode>mmm\-yy</c:formatCode>
                <c:ptCount val="7"/>
              </c:numCache>
            </c:numRef>
          </c:cat>
          <c:val>
            <c:numRef>
              <c:f>РЕКРУТИНГ!$G$149:$M$149</c:f>
              <c:numCache>
                <c:formatCode>0.0%</c:formatCode>
                <c:ptCount val="7"/>
              </c:numCache>
            </c:numRef>
          </c:val>
          <c:extLst>
            <c:ext xmlns:c16="http://schemas.microsoft.com/office/drawing/2014/chart" uri="{C3380CC4-5D6E-409C-BE32-E72D297353CC}">
              <c16:uniqueId val="{00000001-848F-4D98-A978-D7394F62DF36}"/>
            </c:ext>
          </c:extLst>
        </c:ser>
        <c:ser>
          <c:idx val="2"/>
          <c:order val="2"/>
          <c:tx>
            <c:strRef>
              <c:f>РЕКРУТИНГ!$A$150</c:f>
              <c:strCache>
                <c:ptCount val="1"/>
              </c:strCache>
            </c:strRef>
          </c:tx>
          <c:spPr>
            <a:ln w="25400">
              <a:noFill/>
            </a:ln>
          </c:spPr>
          <c:dLbls>
            <c:numFmt formatCode="0%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РЕКРУТИНГ!$G$147:$M$147</c:f>
              <c:numCache>
                <c:formatCode>mmm\-yy</c:formatCode>
                <c:ptCount val="7"/>
              </c:numCache>
            </c:numRef>
          </c:cat>
          <c:val>
            <c:numRef>
              <c:f>РЕКРУТИНГ!$G$150:$M$150</c:f>
              <c:numCache>
                <c:formatCode>0.0%</c:formatCode>
                <c:ptCount val="7"/>
              </c:numCache>
            </c:numRef>
          </c:val>
          <c:extLst>
            <c:ext xmlns:c16="http://schemas.microsoft.com/office/drawing/2014/chart" uri="{C3380CC4-5D6E-409C-BE32-E72D297353CC}">
              <c16:uniqueId val="{00000002-848F-4D98-A978-D7394F62DF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85518336"/>
        <c:axId val="885519872"/>
      </c:areaChart>
      <c:catAx>
        <c:axId val="88551833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885519872"/>
        <c:crosses val="autoZero"/>
        <c:auto val="1"/>
        <c:lblAlgn val="ctr"/>
        <c:lblOffset val="100"/>
        <c:noMultiLvlLbl val="1"/>
      </c:catAx>
      <c:valAx>
        <c:axId val="885519872"/>
        <c:scaling>
          <c:orientation val="minMax"/>
          <c:max val="1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crossAx val="885518336"/>
        <c:crosses val="autoZero"/>
        <c:crossBetween val="midCat"/>
        <c:majorUnit val="0.2"/>
      </c:valAx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  <c:extLst/>
  </c:chart>
  <c:spPr>
    <a:ln>
      <a:solidFill>
        <a:schemeClr val="bg1">
          <a:lumMod val="85000"/>
        </a:schemeClr>
      </a:solidFill>
    </a:ln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ru-RU">
                <a:solidFill>
                  <a:schemeClr val="tx1"/>
                </a:solidFill>
              </a:rPr>
              <a:t>Кол-во новых регистраций в ПЛ</a:t>
            </a:r>
          </a:p>
          <a:p>
            <a:pPr>
              <a:defRPr>
                <a:solidFill>
                  <a:schemeClr val="tx1"/>
                </a:solidFill>
              </a:defRPr>
            </a:pPr>
            <a:r>
              <a:rPr lang="ru-RU">
                <a:solidFill>
                  <a:schemeClr val="tx1"/>
                </a:solidFill>
              </a:rPr>
              <a:t>(совершившие первую покупку)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ru-RU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РЕКРУТИНГ!$A$131</c:f>
              <c:strCache>
                <c:ptCount val="1"/>
                <c:pt idx="0">
                  <c:v>Кол-во новых участников (совершившие первую покупку)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РЕКРУТИНГ!$H$130:$N$130</c:f>
              <c:numCache>
                <c:formatCode>mmm\-yy</c:formatCode>
                <c:ptCount val="7"/>
                <c:pt idx="0">
                  <c:v>44652</c:v>
                </c:pt>
                <c:pt idx="1">
                  <c:v>44682</c:v>
                </c:pt>
                <c:pt idx="2">
                  <c:v>44713</c:v>
                </c:pt>
                <c:pt idx="3">
                  <c:v>44743</c:v>
                </c:pt>
                <c:pt idx="4">
                  <c:v>44774</c:v>
                </c:pt>
                <c:pt idx="5">
                  <c:v>44805</c:v>
                </c:pt>
                <c:pt idx="6">
                  <c:v>44835</c:v>
                </c:pt>
              </c:numCache>
            </c:numRef>
          </c:cat>
          <c:val>
            <c:numRef>
              <c:f>РЕКРУТИНГ!$H$131:$N$131</c:f>
              <c:numCache>
                <c:formatCode>_(* #\ ##0_);_(* \(#\ ##0\);_(* "-"??_);_(@_)</c:formatCode>
                <c:ptCount val="7"/>
                <c:pt idx="0">
                  <c:v>2242</c:v>
                </c:pt>
                <c:pt idx="1">
                  <c:v>1908</c:v>
                </c:pt>
                <c:pt idx="2">
                  <c:v>2314</c:v>
                </c:pt>
                <c:pt idx="3">
                  <c:v>2931</c:v>
                </c:pt>
                <c:pt idx="4">
                  <c:v>5963</c:v>
                </c:pt>
                <c:pt idx="5">
                  <c:v>5894</c:v>
                </c:pt>
                <c:pt idx="6">
                  <c:v>5671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D25-49EF-90CF-65A844F3323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423628144"/>
        <c:axId val="423628472"/>
      </c:barChart>
      <c:dateAx>
        <c:axId val="423628144"/>
        <c:scaling>
          <c:orientation val="minMax"/>
        </c:scaling>
        <c:delete val="0"/>
        <c:axPos val="b"/>
        <c:numFmt formatCode="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423628472"/>
        <c:crosses val="autoZero"/>
        <c:auto val="1"/>
        <c:lblOffset val="100"/>
        <c:baseTimeUnit val="months"/>
      </c:dateAx>
      <c:valAx>
        <c:axId val="4236284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\ ##0_);_(* \(#\ 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4236281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ru-RU">
                <a:solidFill>
                  <a:schemeClr val="tx1"/>
                </a:solidFill>
              </a:rPr>
              <a:t>Количество регистраций </a:t>
            </a:r>
            <a:br>
              <a:rPr lang="ru-RU">
                <a:solidFill>
                  <a:schemeClr val="tx1"/>
                </a:solidFill>
              </a:rPr>
            </a:br>
            <a:r>
              <a:rPr lang="ru-RU">
                <a:solidFill>
                  <a:schemeClr val="tx1"/>
                </a:solidFill>
              </a:rPr>
              <a:t>на 100 чеков вне ПЛ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ru-RU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РЕКРУТИНГ!$A$136</c:f>
              <c:strCache>
                <c:ptCount val="1"/>
                <c:pt idx="0">
                  <c:v>Кол-во регистраций на 100 чеков (покупки тех, кто вне ПЛ)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РЕКРУТИНГ!$H$135:$N$135</c:f>
              <c:numCache>
                <c:formatCode>mmm\-yy</c:formatCode>
                <c:ptCount val="7"/>
                <c:pt idx="0">
                  <c:v>44652</c:v>
                </c:pt>
                <c:pt idx="1">
                  <c:v>44682</c:v>
                </c:pt>
                <c:pt idx="2">
                  <c:v>44713</c:v>
                </c:pt>
                <c:pt idx="3">
                  <c:v>44743</c:v>
                </c:pt>
                <c:pt idx="4">
                  <c:v>44774</c:v>
                </c:pt>
                <c:pt idx="5">
                  <c:v>44805</c:v>
                </c:pt>
                <c:pt idx="6">
                  <c:v>44835</c:v>
                </c:pt>
              </c:numCache>
            </c:numRef>
          </c:cat>
          <c:val>
            <c:numRef>
              <c:f>РЕКРУТИНГ!$H$136:$N$136</c:f>
              <c:numCache>
                <c:formatCode>_(* #\ ##0.00_);_(* \(#\ ##0.00\);_(* "-"??_);_(@_)</c:formatCode>
                <c:ptCount val="7"/>
                <c:pt idx="0">
                  <c:v>0.75759111705830273</c:v>
                </c:pt>
                <c:pt idx="1">
                  <c:v>0.70217017690419503</c:v>
                </c:pt>
                <c:pt idx="2">
                  <c:v>0.94326932091946336</c:v>
                </c:pt>
                <c:pt idx="3">
                  <c:v>1.2706573950439595</c:v>
                </c:pt>
                <c:pt idx="4">
                  <c:v>2.4233335771703528</c:v>
                </c:pt>
                <c:pt idx="5">
                  <c:v>2.4578918177306832</c:v>
                </c:pt>
                <c:pt idx="6">
                  <c:v>2.2560548677635976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5E7-45BD-ADF8-1564F4897034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885518336"/>
        <c:axId val="885519872"/>
      </c:barChart>
      <c:dateAx>
        <c:axId val="88551833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885519872"/>
        <c:crosses val="autoZero"/>
        <c:auto val="1"/>
        <c:lblOffset val="100"/>
        <c:baseTimeUnit val="months"/>
      </c:dateAx>
      <c:valAx>
        <c:axId val="885519872"/>
        <c:scaling>
          <c:orientation val="minMax"/>
          <c:max val="5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\ ##0.00_);_(* \(#\ 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8855183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ru-RU" sz="1400" b="1" i="0" u="none" strike="noStrike" kern="1200" cap="all" spc="120" normalizeH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j-lt"/>
                <a:ea typeface="+mn-ea"/>
                <a:cs typeface="+mn-cs"/>
              </a:defRPr>
            </a:pPr>
            <a:r>
              <a:rPr lang="ru-RU" sz="1400" b="1" i="0" u="none" strike="noStrike" kern="1200" cap="all" spc="120" normalizeH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j-lt"/>
                <a:ea typeface="+mn-ea"/>
                <a:cs typeface="+mn-cs"/>
              </a:rPr>
              <a:t>Средний чек участника VS Средний чек НЕ участника</a:t>
            </a:r>
          </a:p>
        </c:rich>
      </c:tx>
      <c:layout>
        <c:manualLayout>
          <c:xMode val="edge"/>
          <c:yMode val="edge"/>
          <c:x val="0.17406277563975964"/>
          <c:y val="5.301977540210837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ru-RU" sz="1400" b="1" i="0" u="none" strike="noStrike" kern="1200" cap="all" spc="120" normalizeH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j-lt"/>
              <a:ea typeface="+mn-ea"/>
              <a:cs typeface="+mn-cs"/>
            </a:defRPr>
          </a:pPr>
          <a:endParaRPr lang="ru-RU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ВОВЛЕЧЁННОСТЬ!$A$99</c:f>
              <c:strCache>
                <c:ptCount val="1"/>
                <c:pt idx="0">
                  <c:v>Средний чек УЧАСТНИКА по ПЛ, руб.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76000"/>
                    <a:satMod val="103000"/>
                    <a:lumMod val="102000"/>
                    <a:tint val="94000"/>
                  </a:schemeClr>
                </a:gs>
                <a:gs pos="50000">
                  <a:schemeClr val="accent6">
                    <a:shade val="76000"/>
                    <a:satMod val="110000"/>
                    <a:lumMod val="100000"/>
                    <a:shade val="100000"/>
                  </a:schemeClr>
                </a:gs>
                <a:gs pos="100000">
                  <a:schemeClr val="accent6">
                    <a:shade val="76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lang="en-US"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extLst>
                <c:ext xmlns:c15="http://schemas.microsoft.com/office/drawing/2012/chart" uri="{02D57815-91ED-43cb-92C2-25804820EDAC}">
                  <c15:fullRef>
                    <c15:sqref>ВОВЛЕЧЁННОСТЬ!$H$98:$N$98</c15:sqref>
                  </c15:fullRef>
                </c:ext>
              </c:extLst>
              <c:f>ВОВЛЕЧЁННОСТЬ!$I$98:$N$98</c:f>
              <c:numCache>
                <c:formatCode>mmm\-yy</c:formatCode>
                <c:ptCount val="6"/>
                <c:pt idx="0">
                  <c:v>44682</c:v>
                </c:pt>
                <c:pt idx="1">
                  <c:v>44713</c:v>
                </c:pt>
                <c:pt idx="2">
                  <c:v>44743</c:v>
                </c:pt>
                <c:pt idx="3">
                  <c:v>44774</c:v>
                </c:pt>
                <c:pt idx="4">
                  <c:v>44805</c:v>
                </c:pt>
                <c:pt idx="5">
                  <c:v>44835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ВОВЛЕЧЁННОСТЬ!$H$99:$N$99</c15:sqref>
                  </c15:fullRef>
                </c:ext>
              </c:extLst>
              <c:f>ВОВЛЕЧЁННОСТЬ!$I$99:$N$99</c:f>
              <c:numCache>
                <c:formatCode>_(* #\ ##0_);_(* \(#\ ##0\);_(* "-"??_);_(@_)</c:formatCode>
                <c:ptCount val="6"/>
                <c:pt idx="0">
                  <c:v>1086.8889799647707</c:v>
                </c:pt>
                <c:pt idx="1">
                  <c:v>1145.9274358858943</c:v>
                </c:pt>
                <c:pt idx="2">
                  <c:v>1148.0972553758681</c:v>
                </c:pt>
                <c:pt idx="3">
                  <c:v>1106.2129143060974</c:v>
                </c:pt>
                <c:pt idx="4">
                  <c:v>1061.7720242978669</c:v>
                </c:pt>
                <c:pt idx="5">
                  <c:v>1095.0390043339075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B61-4592-A3DA-4B0A41EBF5F3}"/>
            </c:ext>
          </c:extLst>
        </c:ser>
        <c:ser>
          <c:idx val="1"/>
          <c:order val="1"/>
          <c:tx>
            <c:strRef>
              <c:f>ВОВЛЕЧЁННОСТЬ!$A$100</c:f>
              <c:strCache>
                <c:ptCount val="1"/>
                <c:pt idx="0">
                  <c:v>Средний чек НЕ УЧАСТНИКА вне ПЛ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tint val="77000"/>
                    <a:satMod val="103000"/>
                    <a:lumMod val="102000"/>
                    <a:tint val="94000"/>
                  </a:schemeClr>
                </a:gs>
                <a:gs pos="50000">
                  <a:schemeClr val="accent6">
                    <a:tint val="77000"/>
                    <a:satMod val="110000"/>
                    <a:lumMod val="100000"/>
                    <a:shade val="100000"/>
                  </a:schemeClr>
                </a:gs>
                <a:gs pos="100000">
                  <a:schemeClr val="accent6">
                    <a:tint val="77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lang="en-US"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extLst>
                <c:ext xmlns:c15="http://schemas.microsoft.com/office/drawing/2012/chart" uri="{02D57815-91ED-43cb-92C2-25804820EDAC}">
                  <c15:fullRef>
                    <c15:sqref>ВОВЛЕЧЁННОСТЬ!$H$98:$N$98</c15:sqref>
                  </c15:fullRef>
                </c:ext>
              </c:extLst>
              <c:f>ВОВЛЕЧЁННОСТЬ!$I$98:$N$98</c:f>
              <c:numCache>
                <c:formatCode>mmm\-yy</c:formatCode>
                <c:ptCount val="6"/>
                <c:pt idx="0">
                  <c:v>44682</c:v>
                </c:pt>
                <c:pt idx="1">
                  <c:v>44713</c:v>
                </c:pt>
                <c:pt idx="2">
                  <c:v>44743</c:v>
                </c:pt>
                <c:pt idx="3">
                  <c:v>44774</c:v>
                </c:pt>
                <c:pt idx="4">
                  <c:v>44805</c:v>
                </c:pt>
                <c:pt idx="5">
                  <c:v>44835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ВОВЛЕЧЁННОСТЬ!$H$100:$N$100</c15:sqref>
                  </c15:fullRef>
                </c:ext>
              </c:extLst>
              <c:f>ВОВЛЕЧЁННОСТЬ!$I$100:$N$100</c:f>
              <c:numCache>
                <c:formatCode>_(* #\ ##0_);_(* \(#\ ##0\);_(* "-"??_);_(@_)</c:formatCode>
                <c:ptCount val="6"/>
                <c:pt idx="0">
                  <c:v>589.53207541327447</c:v>
                </c:pt>
                <c:pt idx="1">
                  <c:v>593.65500421897411</c:v>
                </c:pt>
                <c:pt idx="2">
                  <c:v>579.2082538106248</c:v>
                </c:pt>
                <c:pt idx="3">
                  <c:v>576.62308640754338</c:v>
                </c:pt>
                <c:pt idx="4">
                  <c:v>584.20514239007605</c:v>
                </c:pt>
                <c:pt idx="5">
                  <c:v>581.60030843207608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B61-4592-A3DA-4B0A41EBF5F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316305152"/>
        <c:axId val="80283520"/>
      </c:barChart>
      <c:dateAx>
        <c:axId val="316305152"/>
        <c:scaling>
          <c:orientation val="minMax"/>
        </c:scaling>
        <c:delete val="0"/>
        <c:axPos val="b"/>
        <c:numFmt formatCode="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80283520"/>
        <c:crosses val="autoZero"/>
        <c:auto val="1"/>
        <c:lblOffset val="100"/>
        <c:baseTimeUnit val="months"/>
      </c:dateAx>
      <c:valAx>
        <c:axId val="80283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\ ##0_);_(* \(#\ 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3163051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rgbClr val="FFFF00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 algn="ctr">
        <a:defRPr lang="en-US" sz="1400" b="0" i="0" u="none" strike="noStrike" kern="1200" baseline="0">
          <a:solidFill>
            <a:schemeClr val="tx1">
              <a:lumMod val="65000"/>
              <a:lumOff val="35000"/>
            </a:schemeClr>
          </a:solidFill>
          <a:latin typeface="+mn-lt"/>
          <a:ea typeface="+mn-ea"/>
          <a:cs typeface="+mn-cs"/>
        </a:defRPr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ru-RU" sz="1400" b="1" i="0" u="none" strike="noStrike" kern="1200" cap="all" spc="120" normalizeH="0" baseline="0">
                <a:solidFill>
                  <a:schemeClr val="tx1"/>
                </a:solidFill>
                <a:latin typeface="+mj-lt"/>
                <a:ea typeface="+mn-ea"/>
                <a:cs typeface="+mn-cs"/>
              </a:defRPr>
            </a:pPr>
            <a:r>
              <a:rPr lang="ru-RU" sz="1400" b="1" i="0" u="none" strike="noStrike" kern="1200" cap="all" spc="120" normalizeH="0" baseline="0">
                <a:solidFill>
                  <a:schemeClr val="tx1"/>
                </a:solidFill>
                <a:latin typeface="+mj-lt"/>
                <a:ea typeface="+mn-ea"/>
                <a:cs typeface="+mn-cs"/>
              </a:rPr>
              <a:t> Вовлечённость в ПЛ в чеках</a:t>
            </a:r>
          </a:p>
        </c:rich>
      </c:tx>
      <c:layout>
        <c:manualLayout>
          <c:xMode val="edge"/>
          <c:yMode val="edge"/>
          <c:x val="0.21153877718506361"/>
          <c:y val="4.333445987693379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ru-RU" sz="1400" b="1" i="0" u="none" strike="noStrike" kern="1200" cap="all" spc="120" normalizeH="0" baseline="0">
              <a:solidFill>
                <a:schemeClr val="tx1"/>
              </a:solidFill>
              <a:latin typeface="+mj-lt"/>
              <a:ea typeface="+mn-ea"/>
              <a:cs typeface="+mn-cs"/>
            </a:defRPr>
          </a:pPr>
          <a:endParaRPr lang="ru-RU"/>
        </a:p>
      </c:txPr>
    </c:title>
    <c:autoTitleDeleted val="0"/>
    <c:plotArea>
      <c:layout>
        <c:manualLayout>
          <c:layoutTarget val="inner"/>
          <c:xMode val="edge"/>
          <c:yMode val="edge"/>
          <c:x val="8.3997139156404332E-2"/>
          <c:y val="0.18237344741549669"/>
          <c:w val="0.88935177984273506"/>
          <c:h val="0.71342252436630205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ВОВЛЕЧЁННОСТЬ!$A$87</c:f>
              <c:strCache>
                <c:ptCount val="1"/>
                <c:pt idx="0">
                  <c:v>Вовлеченность в чеках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lang="en-US" sz="14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ВОВЛЕЧЁННОСТЬ!$H$86:$N$86</c:f>
              <c:numCache>
                <c:formatCode>mmm\-yy</c:formatCode>
                <c:ptCount val="7"/>
                <c:pt idx="0">
                  <c:v>44652</c:v>
                </c:pt>
                <c:pt idx="1">
                  <c:v>44682</c:v>
                </c:pt>
                <c:pt idx="2">
                  <c:v>44713</c:v>
                </c:pt>
                <c:pt idx="3">
                  <c:v>44743</c:v>
                </c:pt>
                <c:pt idx="4">
                  <c:v>44774</c:v>
                </c:pt>
                <c:pt idx="5">
                  <c:v>44805</c:v>
                </c:pt>
                <c:pt idx="6">
                  <c:v>44835</c:v>
                </c:pt>
              </c:numCache>
            </c:numRef>
          </c:cat>
          <c:val>
            <c:numRef>
              <c:f>ВОВЛЕЧЁННОСТЬ!$H$87:$N$87</c:f>
              <c:numCache>
                <c:formatCode>0%</c:formatCode>
                <c:ptCount val="7"/>
                <c:pt idx="0">
                  <c:v>0.13684714035297516</c:v>
                </c:pt>
                <c:pt idx="1">
                  <c:v>0.14321344226215438</c:v>
                </c:pt>
                <c:pt idx="2">
                  <c:v>0.15329099506437027</c:v>
                </c:pt>
                <c:pt idx="3">
                  <c:v>0.16102422346693823</c:v>
                </c:pt>
                <c:pt idx="4">
                  <c:v>0.18574038041535956</c:v>
                </c:pt>
                <c:pt idx="5">
                  <c:v>0.20969527990350201</c:v>
                </c:pt>
                <c:pt idx="6">
                  <c:v>0.22040963167884478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07-47A0-8617-3927F12591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797915392"/>
        <c:axId val="797955200"/>
      </c:barChart>
      <c:dateAx>
        <c:axId val="79791539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4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797955200"/>
        <c:crosses val="autoZero"/>
        <c:auto val="1"/>
        <c:lblOffset val="100"/>
        <c:baseTimeUnit val="months"/>
      </c:dateAx>
      <c:valAx>
        <c:axId val="797955200"/>
        <c:scaling>
          <c:orientation val="minMax"/>
          <c:max val="0.30000000000000004"/>
          <c:min val="0"/>
        </c:scaling>
        <c:delete val="0"/>
        <c:axPos val="l"/>
        <c:numFmt formatCode="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4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7979153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rgbClr val="FFFF00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en-US" sz="1400" b="0" i="0" u="none" strike="noStrike" kern="1200" baseline="0">
          <a:solidFill>
            <a:schemeClr val="tx1"/>
          </a:solidFill>
          <a:latin typeface="+mn-lt"/>
          <a:ea typeface="+mn-ea"/>
          <a:cs typeface="+mn-cs"/>
        </a:defRPr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ru-RU" sz="1200" b="1" i="0" u="none" strike="noStrike" kern="1200" cap="all" spc="120" normalizeH="0" baseline="0">
                <a:solidFill>
                  <a:schemeClr val="tx1"/>
                </a:solidFill>
                <a:latin typeface="+mj-lt"/>
                <a:ea typeface="+mn-ea"/>
                <a:cs typeface="+mn-cs"/>
              </a:defRPr>
            </a:pPr>
            <a:r>
              <a:rPr lang="ru-RU" sz="1400" b="1" i="0" u="none" strike="noStrike" kern="1200" cap="all" spc="120" normalizeH="0" baseline="0">
                <a:solidFill>
                  <a:schemeClr val="tx1"/>
                </a:solidFill>
                <a:latin typeface="+mj-lt"/>
                <a:ea typeface="+mn-ea"/>
                <a:cs typeface="+mn-cs"/>
              </a:rPr>
              <a:t> Вовлечённость в ПЛ В ВЫРУЧКЕ</a:t>
            </a:r>
          </a:p>
        </c:rich>
      </c:tx>
      <c:layout>
        <c:manualLayout>
          <c:xMode val="edge"/>
          <c:yMode val="edge"/>
          <c:x val="0.1647711689455415"/>
          <c:y val="3.863669489533973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ru-RU" sz="1200" b="1" i="0" u="none" strike="noStrike" kern="1200" cap="all" spc="120" normalizeH="0" baseline="0">
              <a:solidFill>
                <a:schemeClr val="tx1"/>
              </a:solidFill>
              <a:latin typeface="+mj-lt"/>
              <a:ea typeface="+mn-ea"/>
              <a:cs typeface="+mn-cs"/>
            </a:defRPr>
          </a:pPr>
          <a:endParaRPr lang="ru-RU"/>
        </a:p>
      </c:txPr>
    </c:title>
    <c:autoTitleDeleted val="0"/>
    <c:plotArea>
      <c:layout>
        <c:manualLayout>
          <c:layoutTarget val="inner"/>
          <c:xMode val="edge"/>
          <c:yMode val="edge"/>
          <c:x val="8.3997139156404332E-2"/>
          <c:y val="0.18237344741549669"/>
          <c:w val="0.88935177984273506"/>
          <c:h val="0.71342252436630205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ВОВЛЕЧЁННОСТЬ!$A$81</c:f>
              <c:strCache>
                <c:ptCount val="1"/>
                <c:pt idx="0">
                  <c:v>Вовлеченность в деньгах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numFmt formatCode="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ВОВЛЕЧЁННОСТЬ!$H$80:$N$80</c:f>
              <c:numCache>
                <c:formatCode>mmm\-yy</c:formatCode>
                <c:ptCount val="7"/>
                <c:pt idx="0">
                  <c:v>44652</c:v>
                </c:pt>
                <c:pt idx="1">
                  <c:v>44682</c:v>
                </c:pt>
                <c:pt idx="2">
                  <c:v>44713</c:v>
                </c:pt>
                <c:pt idx="3">
                  <c:v>44743</c:v>
                </c:pt>
                <c:pt idx="4">
                  <c:v>44774</c:v>
                </c:pt>
                <c:pt idx="5">
                  <c:v>44805</c:v>
                </c:pt>
                <c:pt idx="6">
                  <c:v>44835</c:v>
                </c:pt>
              </c:numCache>
            </c:numRef>
          </c:cat>
          <c:val>
            <c:numRef>
              <c:f>ВОВЛЕЧЁННОСТЬ!$H$81:$N$81</c:f>
              <c:numCache>
                <c:formatCode>0.0%</c:formatCode>
                <c:ptCount val="7"/>
                <c:pt idx="0">
                  <c:v>0.22543625129874309</c:v>
                </c:pt>
                <c:pt idx="1">
                  <c:v>0.23557274749156706</c:v>
                </c:pt>
                <c:pt idx="2">
                  <c:v>0.25896636902800457</c:v>
                </c:pt>
                <c:pt idx="3">
                  <c:v>0.27559308472649741</c:v>
                </c:pt>
                <c:pt idx="4">
                  <c:v>0.30440246498857082</c:v>
                </c:pt>
                <c:pt idx="5">
                  <c:v>0.32534378124488661</c:v>
                </c:pt>
                <c:pt idx="6">
                  <c:v>0.34739285859899938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563-4D0D-A878-7D88DC51C934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797915392"/>
        <c:axId val="797955200"/>
      </c:barChart>
      <c:dateAx>
        <c:axId val="79791539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797955200"/>
        <c:crosses val="autoZero"/>
        <c:auto val="1"/>
        <c:lblOffset val="100"/>
        <c:baseTimeUnit val="months"/>
      </c:dateAx>
      <c:valAx>
        <c:axId val="797955200"/>
        <c:scaling>
          <c:orientation val="minMax"/>
          <c:max val="0.5"/>
          <c:min val="0"/>
        </c:scaling>
        <c:delete val="0"/>
        <c:axPos val="l"/>
        <c:numFmt formatCode="0%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7979153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rgbClr val="FFFF00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400"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ru-RU" sz="1400" b="1" i="0" u="none" strike="noStrike" kern="1200" cap="all" spc="120" normalizeH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j-lt"/>
                <a:ea typeface="+mn-ea"/>
                <a:cs typeface="+mn-cs"/>
              </a:defRPr>
            </a:pPr>
            <a:r>
              <a:rPr lang="ru-RU" sz="1400" b="1" i="0" u="none" strike="noStrike" kern="1200" cap="all" spc="120" normalizeH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j-lt"/>
                <a:ea typeface="+mn-ea"/>
                <a:cs typeface="+mn-cs"/>
              </a:rPr>
              <a:t> Вовлечённость в ПЛ В ВЫРУЧКЕ по каналам</a:t>
            </a:r>
          </a:p>
        </c:rich>
      </c:tx>
      <c:layout>
        <c:manualLayout>
          <c:xMode val="edge"/>
          <c:yMode val="edge"/>
          <c:x val="0.18871481383073849"/>
          <c:y val="2.352595097636401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ru-RU" sz="1400" b="1" i="0" u="none" strike="noStrike" kern="1200" cap="all" spc="120" normalizeH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j-lt"/>
              <a:ea typeface="+mn-ea"/>
              <a:cs typeface="+mn-cs"/>
            </a:defRPr>
          </a:pPr>
          <a:endParaRPr lang="ru-RU"/>
        </a:p>
      </c:txPr>
    </c:title>
    <c:autoTitleDeleted val="0"/>
    <c:plotArea>
      <c:layout>
        <c:manualLayout>
          <c:layoutTarget val="inner"/>
          <c:xMode val="edge"/>
          <c:yMode val="edge"/>
          <c:x val="0.22787967654522598"/>
          <c:y val="0.15890612849170496"/>
          <c:w val="0.71918355576417314"/>
          <c:h val="0.7304778139167669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ВОВЛЕЧЁННОСТЬ!$M$102</c:f>
              <c:strCache>
                <c:ptCount val="1"/>
                <c:pt idx="0">
                  <c:v>сен.22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atMod val="103000"/>
                    <a:lumMod val="102000"/>
                    <a:tint val="94000"/>
                  </a:schemeClr>
                </a:gs>
                <a:gs pos="50000">
                  <a:schemeClr val="accent6">
                    <a:satMod val="110000"/>
                    <a:lumMod val="100000"/>
                    <a:shade val="100000"/>
                  </a:schemeClr>
                </a:gs>
                <a:gs pos="100000">
                  <a:schemeClr val="accent6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ВОВЛЕЧЁННОСТЬ!$A$103:$A$107</c:f>
              <c:strCache>
                <c:ptCount val="5"/>
                <c:pt idx="0">
                  <c:v>Аптеки</c:v>
                </c:pt>
                <c:pt idx="1">
                  <c:v>Сайт</c:v>
                </c:pt>
                <c:pt idx="2">
                  <c:v>МП</c:v>
                </c:pt>
                <c:pt idx="3">
                  <c:v>КЦ</c:v>
                </c:pt>
                <c:pt idx="4">
                  <c:v>Маркетплейсы</c:v>
                </c:pt>
              </c:strCache>
            </c:strRef>
          </c:cat>
          <c:val>
            <c:numRef>
              <c:f>ВОВЛЕЧЁННОСТЬ!$M$103:$M$107</c:f>
              <c:numCache>
                <c:formatCode>0%</c:formatCode>
                <c:ptCount val="5"/>
                <c:pt idx="0">
                  <c:v>0.32939313241367618</c:v>
                </c:pt>
                <c:pt idx="1">
                  <c:v>0.10202489481173894</c:v>
                </c:pt>
                <c:pt idx="2">
                  <c:v>0.52382411881290614</c:v>
                </c:pt>
                <c:pt idx="3">
                  <c:v>9.0720894745743227E-2</c:v>
                </c:pt>
                <c:pt idx="4">
                  <c:v>3.1055038757580786E-2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AED-4878-8B32-CFC788FFEE7C}"/>
            </c:ext>
          </c:extLst>
        </c:ser>
        <c:ser>
          <c:idx val="1"/>
          <c:order val="1"/>
          <c:tx>
            <c:strRef>
              <c:f>ВОВЛЕЧЁННОСТЬ!$N$102</c:f>
              <c:strCache>
                <c:ptCount val="1"/>
                <c:pt idx="0">
                  <c:v>окт.22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atMod val="103000"/>
                    <a:lumMod val="102000"/>
                    <a:tint val="94000"/>
                  </a:schemeClr>
                </a:gs>
                <a:gs pos="50000">
                  <a:schemeClr val="accent5">
                    <a:satMod val="110000"/>
                    <a:lumMod val="100000"/>
                    <a:shade val="100000"/>
                  </a:schemeClr>
                </a:gs>
                <a:gs pos="100000">
                  <a:schemeClr val="accent5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ВОВЛЕЧЁННОСТЬ!$A$103:$A$107</c:f>
              <c:strCache>
                <c:ptCount val="5"/>
                <c:pt idx="0">
                  <c:v>Аптеки</c:v>
                </c:pt>
                <c:pt idx="1">
                  <c:v>Сайт</c:v>
                </c:pt>
                <c:pt idx="2">
                  <c:v>МП</c:v>
                </c:pt>
                <c:pt idx="3">
                  <c:v>КЦ</c:v>
                </c:pt>
                <c:pt idx="4">
                  <c:v>Маркетплейсы</c:v>
                </c:pt>
              </c:strCache>
            </c:strRef>
          </c:cat>
          <c:val>
            <c:numRef>
              <c:f>ВОВЛЕЧЁННОСТЬ!$N$103:$N$107</c:f>
              <c:numCache>
                <c:formatCode>0%</c:formatCode>
                <c:ptCount val="5"/>
                <c:pt idx="0">
                  <c:v>0.35272198162077401</c:v>
                </c:pt>
                <c:pt idx="1">
                  <c:v>9.5059479439019601E-2</c:v>
                </c:pt>
                <c:pt idx="2">
                  <c:v>0.63416884416744135</c:v>
                </c:pt>
                <c:pt idx="3">
                  <c:v>7.1512664206478171E-2</c:v>
                </c:pt>
                <c:pt idx="4">
                  <c:v>1.8325927099613244E-2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AED-4878-8B32-CFC788FFEE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1354420624"/>
        <c:axId val="1354413136"/>
      </c:barChart>
      <c:catAx>
        <c:axId val="135442062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1354413136"/>
        <c:crosses val="autoZero"/>
        <c:auto val="1"/>
        <c:lblAlgn val="ctr"/>
        <c:lblOffset val="100"/>
        <c:noMultiLvlLbl val="0"/>
      </c:catAx>
      <c:valAx>
        <c:axId val="1354413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13544206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36894141940329778"/>
          <c:y val="4.2209631413183499E-2"/>
          <c:w val="0.26370203004300635"/>
          <c:h val="0.1609309506395517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accent6">
        <a:lumMod val="20000"/>
        <a:lumOff val="80000"/>
      </a:schemeClr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ru-RU" sz="1400" b="1" i="0" u="none" strike="noStrike" kern="1200" cap="all" spc="120" normalizeH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j-lt"/>
                <a:ea typeface="+mn-ea"/>
                <a:cs typeface="+mn-cs"/>
              </a:defRPr>
            </a:pPr>
            <a:r>
              <a:rPr lang="ru-RU" sz="1400" b="1" i="0" u="none" strike="noStrike" kern="1200" cap="all" spc="120" normalizeH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j-lt"/>
                <a:ea typeface="+mn-ea"/>
                <a:cs typeface="+mn-cs"/>
              </a:rPr>
              <a:t> Вовлечённость в ПЛ В чеках по каналам</a:t>
            </a:r>
          </a:p>
        </c:rich>
      </c:tx>
      <c:layout>
        <c:manualLayout>
          <c:xMode val="edge"/>
          <c:yMode val="edge"/>
          <c:x val="0.18889556838259181"/>
          <c:y val="3.279169857310003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ru-RU" sz="1400" b="1" i="0" u="none" strike="noStrike" kern="1200" cap="all" spc="120" normalizeH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j-lt"/>
              <a:ea typeface="+mn-ea"/>
              <a:cs typeface="+mn-cs"/>
            </a:defRPr>
          </a:pPr>
          <a:endParaRPr lang="ru-RU"/>
        </a:p>
      </c:txPr>
    </c:title>
    <c:autoTitleDeleted val="0"/>
    <c:plotArea>
      <c:layout>
        <c:manualLayout>
          <c:layoutTarget val="inner"/>
          <c:xMode val="edge"/>
          <c:yMode val="edge"/>
          <c:x val="0.23370986908003474"/>
          <c:y val="0.1648017079716656"/>
          <c:w val="0.72112388350964218"/>
          <c:h val="0.72652534883137621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ВОВЛЕЧЁННОСТЬ!$M$102</c:f>
              <c:strCache>
                <c:ptCount val="1"/>
                <c:pt idx="0">
                  <c:v>сен.22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atMod val="103000"/>
                    <a:lumMod val="102000"/>
                    <a:tint val="94000"/>
                  </a:schemeClr>
                </a:gs>
                <a:gs pos="50000">
                  <a:schemeClr val="accent6">
                    <a:satMod val="110000"/>
                    <a:lumMod val="100000"/>
                    <a:shade val="100000"/>
                  </a:schemeClr>
                </a:gs>
                <a:gs pos="100000">
                  <a:schemeClr val="accent6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ВОВЛЕЧЁННОСТЬ!$A$109:$A$113</c:f>
              <c:strCache>
                <c:ptCount val="5"/>
                <c:pt idx="0">
                  <c:v>Аптеки</c:v>
                </c:pt>
                <c:pt idx="1">
                  <c:v>Сайт</c:v>
                </c:pt>
                <c:pt idx="2">
                  <c:v>МП</c:v>
                </c:pt>
                <c:pt idx="3">
                  <c:v>КЦ</c:v>
                </c:pt>
                <c:pt idx="4">
                  <c:v>Маркетплейсы</c:v>
                </c:pt>
              </c:strCache>
            </c:strRef>
          </c:cat>
          <c:val>
            <c:numRef>
              <c:f>ВОВЛЕЧЁННОСТЬ!$M$109:$M$113</c:f>
              <c:numCache>
                <c:formatCode>0%</c:formatCode>
                <c:ptCount val="5"/>
                <c:pt idx="0">
                  <c:v>0.21074935400516795</c:v>
                </c:pt>
                <c:pt idx="1">
                  <c:v>9.2100336952452261E-2</c:v>
                </c:pt>
                <c:pt idx="2">
                  <c:v>0.57983193277310929</c:v>
                </c:pt>
                <c:pt idx="3">
                  <c:v>0.14795918367346939</c:v>
                </c:pt>
                <c:pt idx="4">
                  <c:v>1.2626262626262626E-2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D55-4B78-8669-BD38F90169F1}"/>
            </c:ext>
          </c:extLst>
        </c:ser>
        <c:ser>
          <c:idx val="1"/>
          <c:order val="1"/>
          <c:tx>
            <c:strRef>
              <c:f>ВОВЛЕЧЁННОСТЬ!$N$102</c:f>
              <c:strCache>
                <c:ptCount val="1"/>
                <c:pt idx="0">
                  <c:v>окт.22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atMod val="103000"/>
                    <a:lumMod val="102000"/>
                    <a:tint val="94000"/>
                  </a:schemeClr>
                </a:gs>
                <a:gs pos="50000">
                  <a:schemeClr val="accent5">
                    <a:satMod val="110000"/>
                    <a:lumMod val="100000"/>
                    <a:shade val="100000"/>
                  </a:schemeClr>
                </a:gs>
                <a:gs pos="100000">
                  <a:schemeClr val="accent5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ВОВЛЕЧЁННОСТЬ!$A$109:$A$113</c:f>
              <c:strCache>
                <c:ptCount val="5"/>
                <c:pt idx="0">
                  <c:v>Аптеки</c:v>
                </c:pt>
                <c:pt idx="1">
                  <c:v>Сайт</c:v>
                </c:pt>
                <c:pt idx="2">
                  <c:v>МП</c:v>
                </c:pt>
                <c:pt idx="3">
                  <c:v>КЦ</c:v>
                </c:pt>
                <c:pt idx="4">
                  <c:v>Маркетплейсы</c:v>
                </c:pt>
              </c:strCache>
            </c:strRef>
          </c:cat>
          <c:val>
            <c:numRef>
              <c:f>ВОВЛЕЧЁННОСТЬ!$N$109:$N$113</c:f>
              <c:numCache>
                <c:formatCode>0%</c:formatCode>
                <c:ptCount val="5"/>
                <c:pt idx="0">
                  <c:v>0.22188441247303986</c:v>
                </c:pt>
                <c:pt idx="1">
                  <c:v>7.9369981470043233E-2</c:v>
                </c:pt>
                <c:pt idx="2">
                  <c:v>0.59354838709677415</c:v>
                </c:pt>
                <c:pt idx="3">
                  <c:v>0.17716535433070865</c:v>
                </c:pt>
                <c:pt idx="4">
                  <c:v>1.5734265734265736E-2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D55-4B78-8669-BD38F90169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1354420624"/>
        <c:axId val="1354413136"/>
      </c:barChart>
      <c:catAx>
        <c:axId val="135442062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14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1354413136"/>
        <c:crosses val="autoZero"/>
        <c:auto val="1"/>
        <c:lblAlgn val="ctr"/>
        <c:lblOffset val="100"/>
        <c:noMultiLvlLbl val="0"/>
      </c:catAx>
      <c:valAx>
        <c:axId val="1354413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13544206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38494379078550739"/>
          <c:y val="6.3003217939014089E-2"/>
          <c:w val="0.24064947750221385"/>
          <c:h val="0.1581039389875221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accent6">
        <a:lumMod val="20000"/>
        <a:lumOff val="80000"/>
      </a:schemeClr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withinLinear" id="19">
  <a:schemeClr val="accent6"/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0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20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Relationship Id="rId5" Type="http://schemas.openxmlformats.org/officeDocument/2006/relationships/chart" Target="../charts/chart9.xml"/><Relationship Id="rId4" Type="http://schemas.openxmlformats.org/officeDocument/2006/relationships/chart" Target="../charts/chart8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2.xml"/><Relationship Id="rId7" Type="http://schemas.openxmlformats.org/officeDocument/2006/relationships/chart" Target="../charts/chart16.xml"/><Relationship Id="rId2" Type="http://schemas.openxmlformats.org/officeDocument/2006/relationships/chart" Target="../charts/chart11.xml"/><Relationship Id="rId1" Type="http://schemas.openxmlformats.org/officeDocument/2006/relationships/chart" Target="../charts/chart10.xml"/><Relationship Id="rId6" Type="http://schemas.openxmlformats.org/officeDocument/2006/relationships/chart" Target="../charts/chart15.xml"/><Relationship Id="rId5" Type="http://schemas.openxmlformats.org/officeDocument/2006/relationships/chart" Target="../charts/chart14.xml"/><Relationship Id="rId4" Type="http://schemas.openxmlformats.org/officeDocument/2006/relationships/chart" Target="../charts/chart13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8.xml"/><Relationship Id="rId1" Type="http://schemas.openxmlformats.org/officeDocument/2006/relationships/chart" Target="../charts/chart1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155597</xdr:colOff>
      <xdr:row>15</xdr:row>
      <xdr:rowOff>215808</xdr:rowOff>
    </xdr:from>
    <xdr:to>
      <xdr:col>10</xdr:col>
      <xdr:colOff>243023</xdr:colOff>
      <xdr:row>46</xdr:row>
      <xdr:rowOff>44825</xdr:rowOff>
    </xdr:to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id="{DCDAF4AA-777F-4AB8-81FC-A66E72E2D23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219073</xdr:colOff>
      <xdr:row>15</xdr:row>
      <xdr:rowOff>228599</xdr:rowOff>
    </xdr:from>
    <xdr:to>
      <xdr:col>4</xdr:col>
      <xdr:colOff>678656</xdr:colOff>
      <xdr:row>43</xdr:row>
      <xdr:rowOff>33618</xdr:rowOff>
    </xdr:to>
    <xdr:graphicFrame macro="">
      <xdr:nvGraphicFramePr>
        <xdr:cNvPr id="3" name="Диаграмма 2">
          <a:extLst>
            <a:ext uri="{FF2B5EF4-FFF2-40B4-BE49-F238E27FC236}">
              <a16:creationId xmlns:a16="http://schemas.microsoft.com/office/drawing/2014/main" id="{EFBD410C-AE81-46FD-863F-7906E2BF01D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2419669</xdr:colOff>
      <xdr:row>2</xdr:row>
      <xdr:rowOff>38100</xdr:rowOff>
    </xdr:from>
    <xdr:to>
      <xdr:col>6</xdr:col>
      <xdr:colOff>672353</xdr:colOff>
      <xdr:row>15</xdr:row>
      <xdr:rowOff>178593</xdr:rowOff>
    </xdr:to>
    <xdr:graphicFrame macro="">
      <xdr:nvGraphicFramePr>
        <xdr:cNvPr id="4" name="Диаграмма 3">
          <a:extLst>
            <a:ext uri="{FF2B5EF4-FFF2-40B4-BE49-F238E27FC236}">
              <a16:creationId xmlns:a16="http://schemas.microsoft.com/office/drawing/2014/main" id="{EAA14613-639D-46EE-9A16-D1624D40531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78440</xdr:colOff>
      <xdr:row>6</xdr:row>
      <xdr:rowOff>182334</xdr:rowOff>
    </xdr:from>
    <xdr:to>
      <xdr:col>0</xdr:col>
      <xdr:colOff>2196353</xdr:colOff>
      <xdr:row>10</xdr:row>
      <xdr:rowOff>67236</xdr:rowOff>
    </xdr:to>
    <xdr:sp macro="" textlink="">
      <xdr:nvSpPr>
        <xdr:cNvPr id="5" name="Прямоугольник: скругленные углы 4">
          <a:extLst>
            <a:ext uri="{FF2B5EF4-FFF2-40B4-BE49-F238E27FC236}">
              <a16:creationId xmlns:a16="http://schemas.microsoft.com/office/drawing/2014/main" id="{46FB7184-0C31-4508-A0B6-64422C198439}"/>
            </a:ext>
          </a:extLst>
        </xdr:cNvPr>
        <xdr:cNvSpPr/>
      </xdr:nvSpPr>
      <xdr:spPr>
        <a:xfrm>
          <a:off x="78440" y="1616687"/>
          <a:ext cx="2117913" cy="826196"/>
        </a:xfrm>
        <a:prstGeom prst="roundRect">
          <a:avLst/>
        </a:prstGeom>
        <a:solidFill>
          <a:schemeClr val="accent1">
            <a:lumMod val="60000"/>
            <a:lumOff val="40000"/>
            <a:alpha val="5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ru-RU" sz="1200" b="0">
              <a:solidFill>
                <a:schemeClr val="tx1"/>
              </a:solidFill>
              <a:latin typeface="Century Gothic" panose="020B0502020202020204" pitchFamily="34" charset="0"/>
            </a:rPr>
            <a:t>Регистраций на 100 чеков</a:t>
          </a:r>
        </a:p>
      </xdr:txBody>
    </xdr:sp>
    <xdr:clientData/>
  </xdr:twoCellAnchor>
  <xdr:twoCellAnchor>
    <xdr:from>
      <xdr:col>0</xdr:col>
      <xdr:colOff>75081</xdr:colOff>
      <xdr:row>10</xdr:row>
      <xdr:rowOff>134471</xdr:rowOff>
    </xdr:from>
    <xdr:to>
      <xdr:col>0</xdr:col>
      <xdr:colOff>2151529</xdr:colOff>
      <xdr:row>14</xdr:row>
      <xdr:rowOff>100854</xdr:rowOff>
    </xdr:to>
    <xdr:sp macro="" textlink="">
      <xdr:nvSpPr>
        <xdr:cNvPr id="6" name="Прямоугольник: скругленные углы 5">
          <a:extLst>
            <a:ext uri="{FF2B5EF4-FFF2-40B4-BE49-F238E27FC236}">
              <a16:creationId xmlns:a16="http://schemas.microsoft.com/office/drawing/2014/main" id="{70DFC467-AFA6-480D-A8B7-96FD96BE4CC0}"/>
            </a:ext>
          </a:extLst>
        </xdr:cNvPr>
        <xdr:cNvSpPr/>
      </xdr:nvSpPr>
      <xdr:spPr>
        <a:xfrm>
          <a:off x="75081" y="2510118"/>
          <a:ext cx="2076448" cy="907677"/>
        </a:xfrm>
        <a:prstGeom prst="roundRect">
          <a:avLst/>
        </a:prstGeom>
        <a:solidFill>
          <a:schemeClr val="accent1">
            <a:lumMod val="60000"/>
            <a:lumOff val="40000"/>
            <a:alpha val="5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ru-RU" sz="1200" b="0">
              <a:solidFill>
                <a:schemeClr val="tx1"/>
              </a:solidFill>
              <a:latin typeface="Century Gothic" panose="020B0502020202020204" pitchFamily="34" charset="0"/>
            </a:rPr>
            <a:t>Новых</a:t>
          </a:r>
          <a:r>
            <a:rPr lang="ru-RU" sz="1200" b="0" baseline="0">
              <a:solidFill>
                <a:schemeClr val="tx1"/>
              </a:solidFill>
              <a:latin typeface="Century Gothic" panose="020B0502020202020204" pitchFamily="34" charset="0"/>
            </a:rPr>
            <a:t> участников от купивших</a:t>
          </a:r>
          <a:endParaRPr lang="ru-RU" sz="1200" b="0">
            <a:solidFill>
              <a:schemeClr val="tx1"/>
            </a:solidFill>
            <a:latin typeface="Century Gothic" panose="020B0502020202020204" pitchFamily="34" charset="0"/>
          </a:endParaRPr>
        </a:p>
      </xdr:txBody>
    </xdr:sp>
    <xdr:clientData/>
  </xdr:twoCellAnchor>
  <xdr:twoCellAnchor>
    <xdr:from>
      <xdr:col>0</xdr:col>
      <xdr:colOff>92768</xdr:colOff>
      <xdr:row>2</xdr:row>
      <xdr:rowOff>150160</xdr:rowOff>
    </xdr:from>
    <xdr:to>
      <xdr:col>0</xdr:col>
      <xdr:colOff>2207559</xdr:colOff>
      <xdr:row>6</xdr:row>
      <xdr:rowOff>123265</xdr:rowOff>
    </xdr:to>
    <xdr:grpSp>
      <xdr:nvGrpSpPr>
        <xdr:cNvPr id="7" name="Группа 6">
          <a:extLst>
            <a:ext uri="{FF2B5EF4-FFF2-40B4-BE49-F238E27FC236}">
              <a16:creationId xmlns:a16="http://schemas.microsoft.com/office/drawing/2014/main" id="{F9DA0C7E-947D-47A4-AAD0-D96996544422}"/>
            </a:ext>
          </a:extLst>
        </xdr:cNvPr>
        <xdr:cNvGrpSpPr/>
      </xdr:nvGrpSpPr>
      <xdr:grpSpPr>
        <a:xfrm>
          <a:off x="92768" y="643219"/>
          <a:ext cx="2114791" cy="914399"/>
          <a:chOff x="36739" y="3067050"/>
          <a:chExt cx="2296886" cy="1000125"/>
        </a:xfrm>
        <a:solidFill>
          <a:schemeClr val="accent1">
            <a:lumMod val="60000"/>
            <a:lumOff val="40000"/>
            <a:alpha val="49000"/>
          </a:schemeClr>
        </a:solidFill>
      </xdr:grpSpPr>
      <xdr:sp macro="" textlink="">
        <xdr:nvSpPr>
          <xdr:cNvPr id="8" name="Прямоугольник: скругленные углы 7">
            <a:extLst>
              <a:ext uri="{FF2B5EF4-FFF2-40B4-BE49-F238E27FC236}">
                <a16:creationId xmlns:a16="http://schemas.microsoft.com/office/drawing/2014/main" id="{A4EC74C1-FE38-4083-8FCE-2CCC43DF50A9}"/>
              </a:ext>
            </a:extLst>
          </xdr:cNvPr>
          <xdr:cNvSpPr/>
        </xdr:nvSpPr>
        <xdr:spPr>
          <a:xfrm>
            <a:off x="36739" y="3067050"/>
            <a:ext cx="2296886" cy="1000125"/>
          </a:xfrm>
          <a:prstGeom prst="roundRect">
            <a:avLst/>
          </a:prstGeom>
          <a:grp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ctr"/>
            <a:r>
              <a:rPr lang="ru-RU" sz="1200" b="0">
                <a:solidFill>
                  <a:schemeClr val="tx1"/>
                </a:solidFill>
                <a:latin typeface="Century Gothic" panose="020B0502020202020204" pitchFamily="34" charset="0"/>
              </a:rPr>
              <a:t>База участников ПЛ</a:t>
            </a:r>
          </a:p>
        </xdr:txBody>
      </xdr:sp>
      <xdr:sp macro="" textlink="$N$113">
        <xdr:nvSpPr>
          <xdr:cNvPr id="9" name="TextBox 8">
            <a:extLst>
              <a:ext uri="{FF2B5EF4-FFF2-40B4-BE49-F238E27FC236}">
                <a16:creationId xmlns:a16="http://schemas.microsoft.com/office/drawing/2014/main" id="{D4BE763B-855A-4243-B3E2-1A0822819230}"/>
              </a:ext>
            </a:extLst>
          </xdr:cNvPr>
          <xdr:cNvSpPr txBox="1"/>
        </xdr:nvSpPr>
        <xdr:spPr>
          <a:xfrm>
            <a:off x="676275" y="3486150"/>
            <a:ext cx="1475254" cy="413269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spAutoFit/>
          </a:bodyPr>
          <a:lstStyle/>
          <a:p>
            <a:fld id="{2165EEFE-47B4-4E5B-8D8E-0349E3CCAA7A}" type="TxLink">
              <a:rPr lang="en-US" sz="1800" b="1" i="0" u="none" strike="noStrike">
                <a:solidFill>
                  <a:schemeClr val="tx1"/>
                </a:solidFill>
                <a:latin typeface="Calibri"/>
                <a:cs typeface="Calibri"/>
              </a:rPr>
              <a:pPr/>
              <a:t> 78 581 </a:t>
            </a:fld>
            <a:endParaRPr lang="ru-RU" sz="4800" b="1">
              <a:solidFill>
                <a:schemeClr val="tx1"/>
              </a:solidFill>
            </a:endParaRPr>
          </a:p>
        </xdr:txBody>
      </xdr:sp>
    </xdr:grpSp>
    <xdr:clientData/>
  </xdr:twoCellAnchor>
  <xdr:oneCellAnchor>
    <xdr:from>
      <xdr:col>0</xdr:col>
      <xdr:colOff>800100</xdr:colOff>
      <xdr:row>8</xdr:row>
      <xdr:rowOff>104775</xdr:rowOff>
    </xdr:from>
    <xdr:ext cx="1276350" cy="374141"/>
    <xdr:sp macro="" textlink="$N$119">
      <xdr:nvSpPr>
        <xdr:cNvPr id="10" name="TextBox 9">
          <a:extLst>
            <a:ext uri="{FF2B5EF4-FFF2-40B4-BE49-F238E27FC236}">
              <a16:creationId xmlns:a16="http://schemas.microsoft.com/office/drawing/2014/main" id="{C1007FC4-F70B-48D8-A469-C6D6E244E92D}"/>
            </a:ext>
          </a:extLst>
        </xdr:cNvPr>
        <xdr:cNvSpPr txBox="1"/>
      </xdr:nvSpPr>
      <xdr:spPr>
        <a:xfrm>
          <a:off x="800100" y="2028825"/>
          <a:ext cx="1276350" cy="3741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marL="0" indent="0"/>
          <a:fld id="{29F13765-A0D2-423E-B820-31ABB60D9E8D}" type="TxLink">
            <a:rPr lang="en-US" sz="1800" b="1" i="0" u="none" strike="noStrike">
              <a:solidFill>
                <a:schemeClr val="tx1"/>
              </a:solidFill>
              <a:latin typeface="Calibri"/>
              <a:ea typeface="+mn-ea"/>
              <a:cs typeface="Calibri"/>
            </a:rPr>
            <a:pPr marL="0" indent="0"/>
            <a:t> 2,3 </a:t>
          </a:fld>
          <a:endParaRPr lang="ru-RU" sz="3200" b="1" i="0" u="none" strike="noStrike">
            <a:solidFill>
              <a:schemeClr val="tx1"/>
            </a:solidFill>
            <a:latin typeface="Calibri"/>
            <a:ea typeface="+mn-ea"/>
            <a:cs typeface="Calibri"/>
          </a:endParaRPr>
        </a:p>
      </xdr:txBody>
    </xdr:sp>
    <xdr:clientData/>
  </xdr:oneCellAnchor>
  <xdr:twoCellAnchor>
    <xdr:from>
      <xdr:col>7</xdr:col>
      <xdr:colOff>0</xdr:colOff>
      <xdr:row>2</xdr:row>
      <xdr:rowOff>33618</xdr:rowOff>
    </xdr:from>
    <xdr:to>
      <xdr:col>14</xdr:col>
      <xdr:colOff>0</xdr:colOff>
      <xdr:row>15</xdr:row>
      <xdr:rowOff>151312</xdr:rowOff>
    </xdr:to>
    <xdr:graphicFrame macro="">
      <xdr:nvGraphicFramePr>
        <xdr:cNvPr id="11" name="Диаграмма 10">
          <a:extLst>
            <a:ext uri="{FF2B5EF4-FFF2-40B4-BE49-F238E27FC236}">
              <a16:creationId xmlns:a16="http://schemas.microsoft.com/office/drawing/2014/main" id="{6D4A53F2-7538-4D52-AB20-B17077C19D3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oneCellAnchor>
    <xdr:from>
      <xdr:col>0</xdr:col>
      <xdr:colOff>791616</xdr:colOff>
      <xdr:row>12</xdr:row>
      <xdr:rowOff>144394</xdr:rowOff>
    </xdr:from>
    <xdr:ext cx="1276350" cy="374141"/>
    <xdr:sp macro="" textlink="$N$125">
      <xdr:nvSpPr>
        <xdr:cNvPr id="12" name="TextBox 11">
          <a:extLst>
            <a:ext uri="{FF2B5EF4-FFF2-40B4-BE49-F238E27FC236}">
              <a16:creationId xmlns:a16="http://schemas.microsoft.com/office/drawing/2014/main" id="{8DDD223A-506A-4A88-AFA3-39297081F5F3}"/>
            </a:ext>
          </a:extLst>
        </xdr:cNvPr>
        <xdr:cNvSpPr txBox="1"/>
      </xdr:nvSpPr>
      <xdr:spPr>
        <a:xfrm>
          <a:off x="791616" y="2990688"/>
          <a:ext cx="1276350" cy="3741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marL="0" indent="0"/>
          <a:fld id="{D48E74CB-016E-43BC-A343-823D9777E4F5}" type="TxLink">
            <a:rPr lang="en-US" sz="1800" b="1" i="0" u="none" strike="noStrike">
              <a:solidFill>
                <a:schemeClr val="tx1"/>
              </a:solidFill>
              <a:latin typeface="Calibri"/>
              <a:ea typeface="+mn-ea"/>
              <a:cs typeface="Calibri"/>
            </a:rPr>
            <a:pPr marL="0" indent="0"/>
            <a:t>18%</a:t>
          </a:fld>
          <a:endParaRPr lang="ru-RU" sz="4800" b="1" i="0" u="none" strike="noStrike">
            <a:solidFill>
              <a:schemeClr val="tx1"/>
            </a:solidFill>
            <a:latin typeface="Calibri"/>
            <a:ea typeface="+mn-ea"/>
            <a:cs typeface="Calibri"/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511970</xdr:colOff>
      <xdr:row>1</xdr:row>
      <xdr:rowOff>47623</xdr:rowOff>
    </xdr:from>
    <xdr:to>
      <xdr:col>29</xdr:col>
      <xdr:colOff>345282</xdr:colOff>
      <xdr:row>7</xdr:row>
      <xdr:rowOff>59530</xdr:rowOff>
    </xdr:to>
    <xdr:graphicFrame macro="">
      <xdr:nvGraphicFramePr>
        <xdr:cNvPr id="3" name="Диаграмма 2">
          <a:extLst>
            <a:ext uri="{FF2B5EF4-FFF2-40B4-BE49-F238E27FC236}">
              <a16:creationId xmlns:a16="http://schemas.microsoft.com/office/drawing/2014/main" id="{4FB6F094-77F2-40F0-B0E5-627E9B7E99A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125869</xdr:colOff>
      <xdr:row>7</xdr:row>
      <xdr:rowOff>170817</xdr:rowOff>
    </xdr:from>
    <xdr:to>
      <xdr:col>2</xdr:col>
      <xdr:colOff>0</xdr:colOff>
      <xdr:row>15</xdr:row>
      <xdr:rowOff>476251</xdr:rowOff>
    </xdr:to>
    <xdr:graphicFrame macro="">
      <xdr:nvGraphicFramePr>
        <xdr:cNvPr id="4" name="Диаграмма 3">
          <a:extLst>
            <a:ext uri="{FF2B5EF4-FFF2-40B4-BE49-F238E27FC236}">
              <a16:creationId xmlns:a16="http://schemas.microsoft.com/office/drawing/2014/main" id="{C262EA36-6CE6-4B25-B25F-29DC8D492A4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128887</xdr:colOff>
      <xdr:row>1</xdr:row>
      <xdr:rowOff>37067</xdr:rowOff>
    </xdr:from>
    <xdr:to>
      <xdr:col>1</xdr:col>
      <xdr:colOff>976312</xdr:colOff>
      <xdr:row>7</xdr:row>
      <xdr:rowOff>35719</xdr:rowOff>
    </xdr:to>
    <xdr:graphicFrame macro="">
      <xdr:nvGraphicFramePr>
        <xdr:cNvPr id="5" name="Диаграмма 4">
          <a:extLst>
            <a:ext uri="{FF2B5EF4-FFF2-40B4-BE49-F238E27FC236}">
              <a16:creationId xmlns:a16="http://schemas.microsoft.com/office/drawing/2014/main" id="{EC519401-DABF-48D3-BB3A-A5BBB55F483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</xdr:col>
      <xdr:colOff>71438</xdr:colOff>
      <xdr:row>1</xdr:row>
      <xdr:rowOff>39289</xdr:rowOff>
    </xdr:from>
    <xdr:to>
      <xdr:col>8</xdr:col>
      <xdr:colOff>404814</xdr:colOff>
      <xdr:row>7</xdr:row>
      <xdr:rowOff>47624</xdr:rowOff>
    </xdr:to>
    <xdr:graphicFrame macro="">
      <xdr:nvGraphicFramePr>
        <xdr:cNvPr id="8" name="Диаграмма 7">
          <a:extLst>
            <a:ext uri="{FF2B5EF4-FFF2-40B4-BE49-F238E27FC236}">
              <a16:creationId xmlns:a16="http://schemas.microsoft.com/office/drawing/2014/main" id="{E9D5E80A-B0F6-4E65-8E73-AB7F87E67F9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</xdr:col>
      <xdr:colOff>107156</xdr:colOff>
      <xdr:row>7</xdr:row>
      <xdr:rowOff>154781</xdr:rowOff>
    </xdr:from>
    <xdr:to>
      <xdr:col>8</xdr:col>
      <xdr:colOff>452438</xdr:colOff>
      <xdr:row>15</xdr:row>
      <xdr:rowOff>484583</xdr:rowOff>
    </xdr:to>
    <xdr:graphicFrame macro="">
      <xdr:nvGraphicFramePr>
        <xdr:cNvPr id="9" name="Диаграмма 8">
          <a:extLst>
            <a:ext uri="{FF2B5EF4-FFF2-40B4-BE49-F238E27FC236}">
              <a16:creationId xmlns:a16="http://schemas.microsoft.com/office/drawing/2014/main" id="{D7BCC1CE-6A40-4625-B626-E50C48B83A5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673554</xdr:colOff>
      <xdr:row>9</xdr:row>
      <xdr:rowOff>128505</xdr:rowOff>
    </xdr:from>
    <xdr:to>
      <xdr:col>13</xdr:col>
      <xdr:colOff>762000</xdr:colOff>
      <xdr:row>21</xdr:row>
      <xdr:rowOff>27214</xdr:rowOff>
    </xdr:to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id="{7E98BA31-A867-4845-896A-6835EDE7D30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449036</xdr:colOff>
      <xdr:row>21</xdr:row>
      <xdr:rowOff>231322</xdr:rowOff>
    </xdr:from>
    <xdr:to>
      <xdr:col>8</xdr:col>
      <xdr:colOff>693964</xdr:colOff>
      <xdr:row>32</xdr:row>
      <xdr:rowOff>217714</xdr:rowOff>
    </xdr:to>
    <xdr:graphicFrame macro="">
      <xdr:nvGraphicFramePr>
        <xdr:cNvPr id="3" name="Диаграмма 2">
          <a:extLst>
            <a:ext uri="{FF2B5EF4-FFF2-40B4-BE49-F238E27FC236}">
              <a16:creationId xmlns:a16="http://schemas.microsoft.com/office/drawing/2014/main" id="{09432A4E-C499-468B-A939-B776DF572D4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176894</xdr:colOff>
      <xdr:row>21</xdr:row>
      <xdr:rowOff>231322</xdr:rowOff>
    </xdr:from>
    <xdr:to>
      <xdr:col>3</xdr:col>
      <xdr:colOff>326571</xdr:colOff>
      <xdr:row>32</xdr:row>
      <xdr:rowOff>190499</xdr:rowOff>
    </xdr:to>
    <xdr:graphicFrame macro="">
      <xdr:nvGraphicFramePr>
        <xdr:cNvPr id="5" name="Диаграмма 4">
          <a:extLst>
            <a:ext uri="{FF2B5EF4-FFF2-40B4-BE49-F238E27FC236}">
              <a16:creationId xmlns:a16="http://schemas.microsoft.com/office/drawing/2014/main" id="{C19F3CD2-9A21-4743-98BC-C05914A29C7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190501</xdr:colOff>
      <xdr:row>1</xdr:row>
      <xdr:rowOff>58752</xdr:rowOff>
    </xdr:from>
    <xdr:to>
      <xdr:col>5</xdr:col>
      <xdr:colOff>476250</xdr:colOff>
      <xdr:row>9</xdr:row>
      <xdr:rowOff>27214</xdr:rowOff>
    </xdr:to>
    <xdr:graphicFrame macro="">
      <xdr:nvGraphicFramePr>
        <xdr:cNvPr id="6" name="Диаграмма 5">
          <a:extLst>
            <a:ext uri="{FF2B5EF4-FFF2-40B4-BE49-F238E27FC236}">
              <a16:creationId xmlns:a16="http://schemas.microsoft.com/office/drawing/2014/main" id="{636128A7-5F07-4D43-A10F-7D39E7A9C3E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707571</xdr:colOff>
      <xdr:row>1</xdr:row>
      <xdr:rowOff>73377</xdr:rowOff>
    </xdr:from>
    <xdr:to>
      <xdr:col>13</xdr:col>
      <xdr:colOff>761998</xdr:colOff>
      <xdr:row>9</xdr:row>
      <xdr:rowOff>27214</xdr:rowOff>
    </xdr:to>
    <xdr:graphicFrame macro="">
      <xdr:nvGraphicFramePr>
        <xdr:cNvPr id="7" name="Диаграмма 6">
          <a:extLst>
            <a:ext uri="{FF2B5EF4-FFF2-40B4-BE49-F238E27FC236}">
              <a16:creationId xmlns:a16="http://schemas.microsoft.com/office/drawing/2014/main" id="{C9B1D67A-918A-4576-8A05-17CD0EE3979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201837</xdr:colOff>
      <xdr:row>9</xdr:row>
      <xdr:rowOff>122919</xdr:rowOff>
    </xdr:from>
    <xdr:to>
      <xdr:col>5</xdr:col>
      <xdr:colOff>489857</xdr:colOff>
      <xdr:row>21</xdr:row>
      <xdr:rowOff>13609</xdr:rowOff>
    </xdr:to>
    <xdr:graphicFrame macro="">
      <xdr:nvGraphicFramePr>
        <xdr:cNvPr id="8" name="Диаграмма 7">
          <a:extLst>
            <a:ext uri="{FF2B5EF4-FFF2-40B4-BE49-F238E27FC236}">
              <a16:creationId xmlns:a16="http://schemas.microsoft.com/office/drawing/2014/main" id="{F60066A1-D394-487C-B032-6F3154ACC90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8</xdr:col>
      <xdr:colOff>870857</xdr:colOff>
      <xdr:row>21</xdr:row>
      <xdr:rowOff>244929</xdr:rowOff>
    </xdr:from>
    <xdr:to>
      <xdr:col>13</xdr:col>
      <xdr:colOff>775607</xdr:colOff>
      <xdr:row>32</xdr:row>
      <xdr:rowOff>204108</xdr:rowOff>
    </xdr:to>
    <xdr:graphicFrame macro="">
      <xdr:nvGraphicFramePr>
        <xdr:cNvPr id="9" name="Диаграмма 8">
          <a:extLst>
            <a:ext uri="{FF2B5EF4-FFF2-40B4-BE49-F238E27FC236}">
              <a16:creationId xmlns:a16="http://schemas.microsoft.com/office/drawing/2014/main" id="{F798D617-22B2-42F0-B390-59D21BA480F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102054</xdr:colOff>
      <xdr:row>3</xdr:row>
      <xdr:rowOff>27082</xdr:rowOff>
    </xdr:from>
    <xdr:to>
      <xdr:col>13</xdr:col>
      <xdr:colOff>598714</xdr:colOff>
      <xdr:row>34</xdr:row>
      <xdr:rowOff>54430</xdr:rowOff>
    </xdr:to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id="{0A5ACDFE-06FE-441F-803F-91343BC12F0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149679</xdr:colOff>
      <xdr:row>2</xdr:row>
      <xdr:rowOff>50347</xdr:rowOff>
    </xdr:from>
    <xdr:to>
      <xdr:col>6</xdr:col>
      <xdr:colOff>40821</xdr:colOff>
      <xdr:row>34</xdr:row>
      <xdr:rowOff>54429</xdr:rowOff>
    </xdr:to>
    <xdr:graphicFrame macro="">
      <xdr:nvGraphicFramePr>
        <xdr:cNvPr id="5" name="Диаграмма 4">
          <a:extLst>
            <a:ext uri="{FF2B5EF4-FFF2-40B4-BE49-F238E27FC236}">
              <a16:creationId xmlns:a16="http://schemas.microsoft.com/office/drawing/2014/main" id="{93F39D20-3ACD-4D0F-857B-4B9DF9B7987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045;&#1078;&#1077;&#1084;&#1077;&#1089;&#1103;&#1095;&#1085;&#1099;&#1077;%20&#1086;&#1090;&#1095;&#1077;&#1090;&#1099;%20&#1044;&#1080;&#1072;&#1083;&#1086;&#1075;\&#1050;&#1083;&#1102;&#1095;&#1077;&#1074;&#1099;&#1077;_&#1087;&#1086;&#1082;&#1072;&#1079;&#1072;&#1090;&#1077;&#1083;&#1080;_&#1044;&#1080;&#1072;&#1083;&#1086;&#1075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нструкция"/>
      <sheetName val="Выводы"/>
      <sheetName val="РЕКРУТИНГ"/>
      <sheetName val="ВОВЛЕЧЁННОСТЬ"/>
      <sheetName val="АКТИВНОСТЬ БАЗЫ"/>
      <sheetName val="ЗАТРАТЫ_ВОЗНАГРАЖДЕНИЯ"/>
    </sheetNames>
    <sheetDataSet>
      <sheetData sheetId="0"/>
      <sheetData sheetId="1"/>
      <sheetData sheetId="2">
        <row r="131">
          <cell r="H131">
            <v>44652</v>
          </cell>
        </row>
      </sheetData>
      <sheetData sheetId="3">
        <row r="81">
          <cell r="H81">
            <v>44652</v>
          </cell>
        </row>
      </sheetData>
      <sheetData sheetId="4">
        <row r="52">
          <cell r="H52">
            <v>44652</v>
          </cell>
        </row>
      </sheetData>
      <sheetData sheetId="5">
        <row r="14">
          <cell r="C14" t="str">
            <v>Сумма списанных бонусов, руб.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DC1E43-489F-4C8E-BCF6-2DD2D4941F72}">
  <dimension ref="A1:XFD56"/>
  <sheetViews>
    <sheetView showGridLines="0" zoomScale="107" zoomScaleNormal="107" workbookViewId="0">
      <selection activeCell="C8" sqref="C8"/>
    </sheetView>
  </sheetViews>
  <sheetFormatPr defaultRowHeight="15" x14ac:dyDescent="0.25"/>
  <cols>
    <col min="1" max="9" width="23.140625" customWidth="1"/>
    <col min="10" max="18" width="23.140625" hidden="1" customWidth="1"/>
    <col min="19" max="36" width="0" hidden="1" customWidth="1"/>
  </cols>
  <sheetData>
    <row r="1" spans="1:18" ht="18.75" x14ac:dyDescent="0.3">
      <c r="A1" s="223" t="s">
        <v>231</v>
      </c>
      <c r="B1" s="224"/>
      <c r="C1" s="224"/>
      <c r="D1" s="224"/>
      <c r="E1" s="224"/>
      <c r="F1" s="224"/>
      <c r="G1" s="224"/>
      <c r="H1" s="224"/>
      <c r="I1" s="225"/>
      <c r="J1" s="1"/>
      <c r="K1" s="1"/>
      <c r="L1" s="1"/>
      <c r="M1" s="181"/>
      <c r="N1" s="181"/>
      <c r="O1" s="181"/>
      <c r="P1" s="181"/>
      <c r="Q1" s="181"/>
      <c r="R1" s="181"/>
    </row>
    <row r="2" spans="1:18" ht="15.75" x14ac:dyDescent="0.25">
      <c r="A2" s="2" t="s">
        <v>216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</row>
    <row r="12" spans="1:18" ht="15.75" x14ac:dyDescent="0.25">
      <c r="A12" s="2" t="s">
        <v>217</v>
      </c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</row>
    <row r="13" spans="1:18" ht="15.75" x14ac:dyDescent="0.25">
      <c r="C13" s="217"/>
      <c r="D13" s="217"/>
      <c r="E13" s="217"/>
      <c r="F13" s="217"/>
      <c r="G13" s="217"/>
      <c r="H13" s="217"/>
      <c r="I13" s="217"/>
      <c r="J13" s="217"/>
      <c r="K13" s="217"/>
      <c r="L13" s="217"/>
      <c r="M13" s="217"/>
      <c r="N13" s="217"/>
      <c r="O13" s="217"/>
      <c r="P13" s="217"/>
      <c r="Q13" s="217"/>
      <c r="R13" s="217"/>
    </row>
    <row r="14" spans="1:18" ht="15.75" x14ac:dyDescent="0.25">
      <c r="B14" s="217"/>
      <c r="C14" s="217"/>
      <c r="D14" s="217"/>
      <c r="E14" s="217"/>
      <c r="F14" s="217"/>
      <c r="G14" s="217"/>
      <c r="H14" s="217"/>
      <c r="I14" s="217"/>
      <c r="J14" s="217"/>
      <c r="K14" s="217"/>
      <c r="L14" s="217"/>
      <c r="M14" s="217"/>
      <c r="N14" s="217"/>
      <c r="O14" s="217"/>
      <c r="P14" s="217"/>
      <c r="Q14" s="217"/>
      <c r="R14" s="217"/>
    </row>
    <row r="15" spans="1:18" ht="15.75" x14ac:dyDescent="0.25">
      <c r="B15" s="217"/>
      <c r="C15" s="217"/>
      <c r="D15" s="217"/>
      <c r="E15" s="217"/>
      <c r="F15" s="217"/>
      <c r="G15" s="217"/>
      <c r="H15" s="217"/>
      <c r="I15" s="217"/>
      <c r="J15" s="217"/>
      <c r="K15" s="217"/>
      <c r="L15" s="217"/>
      <c r="M15" s="217"/>
      <c r="N15" s="217"/>
      <c r="O15" s="217"/>
      <c r="P15" s="217"/>
      <c r="Q15" s="217"/>
      <c r="R15" s="217"/>
    </row>
    <row r="16" spans="1:18" ht="15.75" x14ac:dyDescent="0.25">
      <c r="B16" s="217"/>
      <c r="C16" s="217"/>
      <c r="D16" s="217"/>
      <c r="E16" s="217"/>
      <c r="F16" s="217"/>
      <c r="G16" s="217"/>
      <c r="H16" s="217"/>
      <c r="I16" s="217"/>
      <c r="J16" s="217"/>
      <c r="K16" s="217"/>
      <c r="L16" s="217"/>
      <c r="M16" s="217"/>
      <c r="N16" s="217"/>
      <c r="O16" s="217"/>
      <c r="P16" s="217"/>
      <c r="Q16" s="217"/>
      <c r="R16" s="217"/>
    </row>
    <row r="17" spans="1:18" ht="15.75" x14ac:dyDescent="0.25">
      <c r="B17" s="217"/>
      <c r="C17" s="217"/>
      <c r="D17" s="217"/>
      <c r="E17" s="217"/>
      <c r="F17" s="217"/>
      <c r="G17" s="217"/>
      <c r="H17" s="217"/>
      <c r="I17" s="217"/>
      <c r="J17" s="217"/>
      <c r="K17" s="217"/>
      <c r="L17" s="217"/>
      <c r="M17" s="217"/>
      <c r="N17" s="217"/>
      <c r="O17" s="217"/>
      <c r="P17" s="217"/>
      <c r="Q17" s="217"/>
      <c r="R17" s="217"/>
    </row>
    <row r="18" spans="1:18" ht="15.75" x14ac:dyDescent="0.25">
      <c r="B18" s="217"/>
      <c r="C18" s="217"/>
      <c r="D18" s="217"/>
      <c r="E18" s="217"/>
      <c r="F18" s="217"/>
      <c r="G18" s="217"/>
      <c r="H18" s="217"/>
      <c r="I18" s="217"/>
      <c r="J18" s="217"/>
      <c r="K18" s="217"/>
      <c r="L18" s="217"/>
      <c r="M18" s="217"/>
      <c r="N18" s="217"/>
      <c r="O18" s="217"/>
      <c r="P18" s="217"/>
      <c r="Q18" s="217"/>
      <c r="R18" s="217"/>
    </row>
    <row r="19" spans="1:18" ht="15.75" x14ac:dyDescent="0.25">
      <c r="B19" s="217"/>
      <c r="C19" s="217"/>
      <c r="D19" s="217"/>
      <c r="E19" s="217"/>
      <c r="F19" s="217"/>
      <c r="G19" s="217"/>
      <c r="H19" s="217"/>
      <c r="I19" s="217"/>
      <c r="J19" s="217"/>
      <c r="K19" s="217"/>
      <c r="L19" s="217"/>
      <c r="M19" s="217"/>
      <c r="N19" s="217"/>
      <c r="O19" s="217"/>
      <c r="P19" s="217"/>
      <c r="Q19" s="217"/>
      <c r="R19" s="217"/>
    </row>
    <row r="20" spans="1:18" ht="15.75" x14ac:dyDescent="0.25">
      <c r="B20" s="217"/>
      <c r="C20" s="217"/>
      <c r="D20" s="217"/>
      <c r="E20" s="217"/>
      <c r="F20" s="217"/>
      <c r="G20" s="217"/>
      <c r="H20" s="217"/>
      <c r="I20" s="217"/>
      <c r="J20" s="217"/>
      <c r="K20" s="217"/>
      <c r="L20" s="217"/>
      <c r="M20" s="217"/>
      <c r="N20" s="217"/>
      <c r="O20" s="217"/>
      <c r="P20" s="217"/>
      <c r="Q20" s="217"/>
      <c r="R20" s="217"/>
    </row>
    <row r="21" spans="1:18" ht="15.75" x14ac:dyDescent="0.25">
      <c r="A21" s="2" t="s">
        <v>218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</row>
    <row r="22" spans="1:18" ht="15.75" x14ac:dyDescent="0.25">
      <c r="B22" s="206"/>
      <c r="C22" s="206"/>
      <c r="D22" s="206"/>
      <c r="E22" s="206"/>
      <c r="F22" s="206"/>
      <c r="G22" s="206"/>
      <c r="H22" s="206"/>
      <c r="I22" s="206"/>
      <c r="J22" s="206"/>
      <c r="K22" s="206"/>
      <c r="L22" s="206"/>
      <c r="M22" s="206"/>
      <c r="N22" s="206"/>
      <c r="O22" s="206"/>
      <c r="P22" s="206"/>
      <c r="Q22" s="206"/>
      <c r="R22" s="206"/>
    </row>
    <row r="23" spans="1:18" ht="15.75" x14ac:dyDescent="0.25">
      <c r="B23" s="206"/>
      <c r="C23" s="206"/>
      <c r="D23" s="206"/>
      <c r="E23" s="206"/>
      <c r="F23" s="206"/>
      <c r="G23" s="206"/>
      <c r="H23" s="206"/>
      <c r="I23" s="206"/>
      <c r="J23" s="206"/>
      <c r="K23" s="206"/>
      <c r="L23" s="206"/>
      <c r="M23" s="206"/>
      <c r="N23" s="206"/>
      <c r="O23" s="206"/>
      <c r="P23" s="206"/>
      <c r="Q23" s="206"/>
      <c r="R23" s="206"/>
    </row>
    <row r="24" spans="1:18" ht="15.75" x14ac:dyDescent="0.25">
      <c r="B24" s="206"/>
      <c r="C24" s="206"/>
      <c r="D24" s="206"/>
      <c r="E24" s="206"/>
      <c r="F24" s="206"/>
      <c r="G24" s="206"/>
      <c r="H24" s="206"/>
      <c r="I24" s="206"/>
      <c r="J24" s="206"/>
      <c r="K24" s="206"/>
      <c r="L24" s="206"/>
      <c r="M24" s="206"/>
      <c r="N24" s="206"/>
      <c r="O24" s="206"/>
      <c r="P24" s="206"/>
      <c r="Q24" s="206"/>
      <c r="R24" s="206"/>
    </row>
    <row r="25" spans="1:18" ht="15.75" x14ac:dyDescent="0.25">
      <c r="B25" s="206"/>
      <c r="C25" s="206"/>
      <c r="D25" s="206"/>
      <c r="E25" s="206"/>
      <c r="F25" s="206"/>
      <c r="G25" s="206"/>
      <c r="H25" s="206"/>
      <c r="I25" s="206"/>
      <c r="J25" s="206"/>
      <c r="K25" s="206"/>
      <c r="L25" s="206"/>
      <c r="M25" s="206"/>
      <c r="N25" s="206"/>
      <c r="O25" s="206"/>
      <c r="P25" s="206"/>
      <c r="Q25" s="206"/>
      <c r="R25" s="206"/>
    </row>
    <row r="26" spans="1:18" ht="15.75" x14ac:dyDescent="0.25">
      <c r="B26" s="206"/>
      <c r="C26" s="206"/>
      <c r="D26" s="206"/>
      <c r="E26" s="206"/>
      <c r="F26" s="206"/>
      <c r="G26" s="206"/>
      <c r="H26" s="206"/>
      <c r="I26" s="206"/>
      <c r="J26" s="206"/>
      <c r="K26" s="206"/>
      <c r="L26" s="206"/>
      <c r="M26" s="206"/>
      <c r="N26" s="206"/>
      <c r="O26" s="206"/>
      <c r="P26" s="206"/>
      <c r="Q26" s="206"/>
      <c r="R26" s="206"/>
    </row>
    <row r="27" spans="1:18" ht="15.75" customHeight="1" x14ac:dyDescent="0.25">
      <c r="B27" s="206"/>
      <c r="C27" s="206"/>
      <c r="D27" s="206"/>
      <c r="E27" s="206"/>
      <c r="F27" s="206"/>
      <c r="G27" s="206"/>
      <c r="H27" s="206"/>
      <c r="I27" s="206"/>
      <c r="J27" s="206"/>
      <c r="K27" s="206"/>
      <c r="L27" s="206"/>
      <c r="M27" s="206"/>
      <c r="N27" s="206"/>
      <c r="O27" s="206"/>
      <c r="P27" s="206"/>
      <c r="Q27" s="206"/>
      <c r="R27" s="206"/>
    </row>
    <row r="28" spans="1:18" ht="15.75" customHeight="1" x14ac:dyDescent="0.25">
      <c r="B28" s="206"/>
      <c r="C28" s="206"/>
      <c r="D28" s="206"/>
      <c r="E28" s="206"/>
      <c r="F28" s="206"/>
      <c r="G28" s="206"/>
      <c r="H28" s="206"/>
      <c r="I28" s="206"/>
      <c r="J28" s="206"/>
      <c r="K28" s="206"/>
      <c r="L28" s="206"/>
      <c r="M28" s="206"/>
      <c r="N28" s="206"/>
      <c r="O28" s="206"/>
      <c r="P28" s="206"/>
      <c r="Q28" s="206"/>
      <c r="R28" s="206"/>
    </row>
    <row r="29" spans="1:18" ht="15.75" x14ac:dyDescent="0.25">
      <c r="B29" s="206"/>
      <c r="C29" s="206"/>
      <c r="D29" s="206"/>
      <c r="E29" s="206"/>
      <c r="F29" s="206"/>
      <c r="G29" s="206"/>
      <c r="H29" s="206"/>
      <c r="I29" s="206"/>
      <c r="J29" s="206"/>
      <c r="K29" s="206"/>
      <c r="L29" s="206"/>
      <c r="M29" s="206"/>
      <c r="N29" s="206"/>
      <c r="O29" s="206"/>
      <c r="P29" s="206"/>
      <c r="Q29" s="206"/>
      <c r="R29" s="206"/>
    </row>
    <row r="30" spans="1:18" ht="15.75" x14ac:dyDescent="0.25">
      <c r="B30" s="206"/>
      <c r="C30" s="206"/>
      <c r="D30" s="206"/>
      <c r="E30" s="206"/>
      <c r="F30" s="206"/>
      <c r="G30" s="206"/>
      <c r="H30" s="206"/>
      <c r="I30" s="206"/>
      <c r="J30" s="206"/>
      <c r="K30" s="206"/>
      <c r="L30" s="206"/>
      <c r="M30" s="206"/>
      <c r="N30" s="206"/>
      <c r="O30" s="206"/>
      <c r="P30" s="206"/>
      <c r="Q30" s="206"/>
      <c r="R30" s="206"/>
    </row>
    <row r="31" spans="1:18" ht="15.75" x14ac:dyDescent="0.25">
      <c r="B31" s="206"/>
      <c r="C31" s="206"/>
      <c r="D31" s="206"/>
      <c r="E31" s="206"/>
      <c r="F31" s="206"/>
      <c r="G31" s="206"/>
      <c r="H31" s="206"/>
      <c r="I31" s="206"/>
      <c r="J31" s="206"/>
      <c r="K31" s="206"/>
      <c r="L31" s="206"/>
      <c r="M31" s="206"/>
      <c r="N31" s="206"/>
      <c r="O31" s="206"/>
      <c r="P31" s="206"/>
      <c r="Q31" s="206"/>
      <c r="R31" s="206"/>
    </row>
    <row r="32" spans="1:18" ht="15" customHeight="1" x14ac:dyDescent="0.25">
      <c r="A32" s="2" t="s">
        <v>0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</row>
    <row r="33" spans="1:16384" ht="15" customHeight="1" x14ac:dyDescent="0.25">
      <c r="J33" s="2"/>
      <c r="K33" s="2"/>
      <c r="L33" s="2"/>
      <c r="M33" s="2"/>
      <c r="N33" s="2"/>
      <c r="O33" s="2"/>
      <c r="P33" s="2"/>
      <c r="Q33" s="2"/>
      <c r="R33" s="2"/>
    </row>
    <row r="34" spans="1:16384" ht="15" customHeight="1" x14ac:dyDescent="0.25">
      <c r="J34" s="2"/>
      <c r="K34" s="2"/>
      <c r="L34" s="2"/>
      <c r="M34" s="2"/>
      <c r="N34" s="2"/>
      <c r="O34" s="2"/>
      <c r="P34" s="2"/>
      <c r="Q34" s="2"/>
      <c r="R34" s="2"/>
    </row>
    <row r="35" spans="1:16384" ht="15" customHeight="1" x14ac:dyDescent="0.25">
      <c r="J35" s="2"/>
      <c r="K35" s="2"/>
      <c r="L35" s="2"/>
      <c r="M35" s="2"/>
      <c r="N35" s="2"/>
      <c r="O35" s="2"/>
      <c r="P35" s="2"/>
      <c r="Q35" s="2"/>
      <c r="R35" s="2"/>
    </row>
    <row r="36" spans="1:16384" ht="15" customHeight="1" x14ac:dyDescent="0.25">
      <c r="J36" s="2"/>
      <c r="K36" s="2"/>
      <c r="L36" s="2"/>
      <c r="M36" s="2"/>
      <c r="N36" s="2"/>
      <c r="O36" s="2"/>
      <c r="P36" s="2"/>
      <c r="Q36" s="2"/>
      <c r="R36" s="2"/>
    </row>
    <row r="37" spans="1:16384" ht="15" customHeight="1" x14ac:dyDescent="0.25">
      <c r="J37" s="2"/>
      <c r="K37" s="2"/>
      <c r="L37" s="2"/>
      <c r="M37" s="2"/>
      <c r="N37" s="2"/>
      <c r="O37" s="2"/>
      <c r="P37" s="2"/>
      <c r="Q37" s="2"/>
      <c r="R37" s="2"/>
    </row>
    <row r="38" spans="1:16384" ht="15.75" x14ac:dyDescent="0.25">
      <c r="A38" s="2" t="s">
        <v>1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</row>
    <row r="39" spans="1:16384" x14ac:dyDescent="0.25">
      <c r="A39" s="219"/>
      <c r="B39" s="216"/>
      <c r="C39" s="216"/>
      <c r="D39" s="216"/>
      <c r="E39" s="216"/>
      <c r="F39" s="216"/>
      <c r="G39" s="216"/>
      <c r="H39" s="216"/>
      <c r="I39" s="216"/>
      <c r="J39" s="216"/>
      <c r="K39" s="216"/>
      <c r="L39" s="216"/>
      <c r="M39" s="216"/>
      <c r="N39" s="216"/>
      <c r="O39" s="216"/>
      <c r="P39" s="216"/>
      <c r="Q39" s="215"/>
      <c r="R39" s="215"/>
    </row>
    <row r="40" spans="1:16384" ht="15" customHeight="1" x14ac:dyDescent="0.25">
      <c r="A40" s="207"/>
      <c r="B40" s="207"/>
      <c r="C40" s="207"/>
      <c r="D40" s="207"/>
      <c r="E40" s="207"/>
      <c r="F40" s="207"/>
      <c r="G40" s="207"/>
      <c r="H40" s="207"/>
      <c r="I40" s="207"/>
      <c r="J40" s="207"/>
      <c r="K40" s="207"/>
      <c r="L40" s="207"/>
      <c r="M40" s="207"/>
      <c r="N40" s="207"/>
      <c r="O40" s="207"/>
      <c r="P40" s="207"/>
      <c r="Q40" s="207"/>
      <c r="R40" s="207"/>
      <c r="S40" s="214"/>
      <c r="T40" s="214"/>
      <c r="U40" s="214"/>
      <c r="V40" s="205"/>
      <c r="W40" s="205"/>
      <c r="X40" s="205"/>
      <c r="Y40" s="205"/>
      <c r="Z40" s="205"/>
      <c r="AA40" s="205"/>
      <c r="AB40" s="205"/>
      <c r="AC40" s="205"/>
      <c r="AD40" s="205"/>
      <c r="AE40" s="205"/>
      <c r="AF40" s="205"/>
      <c r="AG40" s="205"/>
      <c r="AH40" s="205"/>
      <c r="AI40" s="205"/>
      <c r="AJ40" s="205"/>
      <c r="AK40" s="222"/>
      <c r="AL40" s="222"/>
      <c r="AM40" s="222"/>
      <c r="AN40" s="222"/>
      <c r="AO40" s="222"/>
      <c r="AP40" s="222"/>
      <c r="AQ40" s="222"/>
      <c r="AR40" s="222"/>
      <c r="AS40" s="222"/>
      <c r="AT40" s="222"/>
      <c r="AU40" s="222"/>
      <c r="AV40" s="222"/>
      <c r="AW40" s="222"/>
      <c r="AX40" s="222"/>
      <c r="AY40" s="222"/>
      <c r="AZ40" s="222"/>
      <c r="BA40" s="222"/>
      <c r="BB40" s="222"/>
      <c r="BC40" s="222"/>
      <c r="BD40" s="222"/>
      <c r="BE40" s="222"/>
      <c r="BF40" s="222"/>
      <c r="BG40" s="222"/>
      <c r="BH40" s="222"/>
      <c r="BI40" s="222"/>
      <c r="BJ40" s="222"/>
      <c r="BK40" s="222"/>
      <c r="BL40" s="222"/>
      <c r="BM40" s="222"/>
      <c r="BN40" s="222"/>
      <c r="BO40" s="222"/>
      <c r="BP40" s="222"/>
      <c r="BQ40" s="222"/>
      <c r="BR40" s="222"/>
      <c r="BS40" s="222"/>
      <c r="BT40" s="222"/>
      <c r="BU40" s="222"/>
      <c r="BV40" s="222"/>
      <c r="BW40" s="222"/>
      <c r="BX40" s="222"/>
      <c r="BY40" s="222"/>
      <c r="BZ40" s="222"/>
      <c r="CA40" s="222"/>
      <c r="CB40" s="222"/>
      <c r="CC40" s="222"/>
      <c r="CD40" s="222"/>
      <c r="CE40" s="222"/>
      <c r="CF40" s="222"/>
      <c r="CG40" s="222"/>
      <c r="CH40" s="222"/>
      <c r="CI40" s="222"/>
      <c r="CJ40" s="222"/>
      <c r="CK40" s="222"/>
      <c r="CL40" s="222"/>
      <c r="CM40" s="222"/>
      <c r="CN40" s="222"/>
      <c r="CO40" s="222"/>
      <c r="CP40" s="222"/>
      <c r="CQ40" s="222"/>
      <c r="CR40" s="222"/>
      <c r="CS40" s="222"/>
      <c r="CT40" s="222"/>
      <c r="CU40" s="222"/>
      <c r="CV40" s="222"/>
      <c r="CW40" s="222"/>
      <c r="CX40" s="222"/>
      <c r="CY40" s="222"/>
      <c r="CZ40" s="222"/>
      <c r="DA40" s="222"/>
      <c r="DB40" s="222"/>
      <c r="DC40" s="222"/>
      <c r="DD40" s="222"/>
      <c r="DE40" s="222"/>
      <c r="DF40" s="222"/>
      <c r="DG40" s="222"/>
      <c r="DH40" s="222"/>
      <c r="DI40" s="222"/>
      <c r="DJ40" s="222"/>
      <c r="DK40" s="222"/>
      <c r="DL40" s="222"/>
      <c r="DM40" s="222"/>
      <c r="DN40" s="222"/>
      <c r="DO40" s="222"/>
      <c r="DP40" s="222"/>
      <c r="DQ40" s="222"/>
      <c r="DR40" s="222"/>
      <c r="DS40" s="222"/>
      <c r="DT40" s="222"/>
      <c r="DU40" s="222"/>
      <c r="DV40" s="222"/>
      <c r="DW40" s="222"/>
      <c r="DX40" s="222"/>
      <c r="DY40" s="222"/>
      <c r="DZ40" s="222"/>
      <c r="EA40" s="222"/>
      <c r="EB40" s="222"/>
      <c r="EC40" s="222"/>
      <c r="ED40" s="222"/>
      <c r="EE40" s="222"/>
      <c r="EF40" s="222"/>
      <c r="EG40" s="222"/>
      <c r="EH40" s="222"/>
      <c r="EI40" s="222"/>
      <c r="EJ40" s="222"/>
      <c r="EK40" s="222"/>
      <c r="EL40" s="222"/>
      <c r="EM40" s="222"/>
      <c r="EN40" s="222"/>
      <c r="EO40" s="222"/>
      <c r="EP40" s="222"/>
      <c r="EQ40" s="222"/>
      <c r="ER40" s="222"/>
      <c r="ES40" s="222"/>
      <c r="ET40" s="222"/>
      <c r="EU40" s="222"/>
      <c r="EV40" s="222"/>
      <c r="EW40" s="222"/>
      <c r="EX40" s="222"/>
      <c r="EY40" s="222"/>
      <c r="EZ40" s="222"/>
      <c r="FA40" s="222"/>
      <c r="FB40" s="222"/>
      <c r="FC40" s="222"/>
      <c r="FD40" s="222"/>
      <c r="FE40" s="222"/>
      <c r="FF40" s="222"/>
      <c r="FG40" s="222"/>
      <c r="FH40" s="222"/>
      <c r="FI40" s="222"/>
      <c r="FJ40" s="222"/>
      <c r="FK40" s="222"/>
      <c r="FL40" s="222"/>
      <c r="FM40" s="222"/>
      <c r="FN40" s="222"/>
      <c r="FO40" s="222"/>
      <c r="FP40" s="222"/>
      <c r="FQ40" s="222"/>
      <c r="FR40" s="222"/>
      <c r="FS40" s="222"/>
      <c r="FT40" s="222"/>
      <c r="FU40" s="222"/>
      <c r="FV40" s="222"/>
      <c r="FW40" s="222"/>
      <c r="FX40" s="222"/>
      <c r="FY40" s="222"/>
      <c r="FZ40" s="222"/>
      <c r="GA40" s="222"/>
      <c r="GB40" s="222"/>
      <c r="GC40" s="222"/>
      <c r="GD40" s="222"/>
      <c r="GE40" s="222"/>
      <c r="GF40" s="222"/>
      <c r="GG40" s="222"/>
      <c r="GH40" s="222"/>
      <c r="GI40" s="222"/>
      <c r="GJ40" s="222"/>
      <c r="GK40" s="222"/>
      <c r="GL40" s="222"/>
      <c r="GM40" s="222"/>
      <c r="GN40" s="222"/>
      <c r="GO40" s="222"/>
      <c r="GP40" s="222"/>
      <c r="GQ40" s="222"/>
      <c r="GR40" s="222"/>
      <c r="GS40" s="222"/>
      <c r="GT40" s="222"/>
      <c r="GU40" s="222"/>
      <c r="GV40" s="222"/>
      <c r="GW40" s="222"/>
      <c r="GX40" s="222"/>
      <c r="GY40" s="222"/>
      <c r="GZ40" s="222"/>
      <c r="HA40" s="222"/>
      <c r="HB40" s="222"/>
      <c r="HC40" s="222"/>
      <c r="HD40" s="222"/>
      <c r="HE40" s="222"/>
      <c r="HF40" s="222"/>
      <c r="HG40" s="222"/>
      <c r="HH40" s="222"/>
      <c r="HI40" s="222"/>
      <c r="HJ40" s="222"/>
      <c r="HK40" s="222"/>
      <c r="HL40" s="222"/>
      <c r="HM40" s="222"/>
      <c r="HN40" s="222"/>
      <c r="HO40" s="222"/>
      <c r="HP40" s="222"/>
      <c r="HQ40" s="222"/>
      <c r="HR40" s="222"/>
      <c r="HS40" s="222"/>
      <c r="HT40" s="222"/>
      <c r="HU40" s="222"/>
      <c r="HV40" s="222"/>
      <c r="HW40" s="222"/>
      <c r="HX40" s="222"/>
      <c r="HY40" s="222"/>
      <c r="HZ40" s="222"/>
      <c r="IA40" s="222"/>
      <c r="IB40" s="222"/>
      <c r="IC40" s="222"/>
      <c r="ID40" s="222"/>
      <c r="IE40" s="222"/>
      <c r="IF40" s="222"/>
      <c r="IG40" s="222"/>
      <c r="IH40" s="222"/>
      <c r="II40" s="222"/>
      <c r="IJ40" s="222"/>
      <c r="IK40" s="222"/>
      <c r="IL40" s="222"/>
      <c r="IM40" s="222"/>
      <c r="IN40" s="222"/>
      <c r="IO40" s="222"/>
      <c r="IP40" s="222"/>
      <c r="IQ40" s="222"/>
      <c r="IR40" s="222"/>
      <c r="IS40" s="222"/>
      <c r="IT40" s="222"/>
      <c r="IU40" s="222"/>
      <c r="IV40" s="222"/>
      <c r="IW40" s="222"/>
      <c r="IX40" s="222"/>
      <c r="IY40" s="222"/>
      <c r="IZ40" s="222"/>
      <c r="JA40" s="222"/>
      <c r="JB40" s="222"/>
      <c r="JC40" s="222"/>
      <c r="JD40" s="222"/>
      <c r="JE40" s="222"/>
      <c r="JF40" s="222"/>
      <c r="JG40" s="222"/>
      <c r="JH40" s="222"/>
      <c r="JI40" s="222"/>
      <c r="JJ40" s="222"/>
      <c r="JK40" s="222"/>
      <c r="JL40" s="222"/>
      <c r="JM40" s="222"/>
      <c r="JN40" s="222"/>
      <c r="JO40" s="222"/>
      <c r="JP40" s="222"/>
      <c r="JQ40" s="222"/>
      <c r="JR40" s="222"/>
      <c r="JS40" s="222"/>
      <c r="JT40" s="222"/>
      <c r="JU40" s="222"/>
      <c r="JV40" s="222"/>
      <c r="JW40" s="222"/>
      <c r="JX40" s="222"/>
      <c r="JY40" s="222"/>
      <c r="JZ40" s="222"/>
      <c r="KA40" s="222"/>
      <c r="KB40" s="222"/>
      <c r="KC40" s="222"/>
      <c r="KD40" s="222"/>
      <c r="KE40" s="222"/>
      <c r="KF40" s="222"/>
      <c r="KG40" s="222"/>
      <c r="KH40" s="222"/>
      <c r="KI40" s="222"/>
      <c r="KJ40" s="222"/>
      <c r="KK40" s="222"/>
      <c r="KL40" s="222"/>
      <c r="KM40" s="222"/>
      <c r="KN40" s="222"/>
      <c r="KO40" s="222"/>
      <c r="KP40" s="222"/>
      <c r="KQ40" s="222"/>
      <c r="KR40" s="222"/>
      <c r="KS40" s="222"/>
      <c r="KT40" s="222"/>
      <c r="KU40" s="222"/>
      <c r="KV40" s="222"/>
      <c r="KW40" s="222"/>
      <c r="KX40" s="222"/>
      <c r="KY40" s="222"/>
      <c r="KZ40" s="222"/>
      <c r="LA40" s="222"/>
      <c r="LB40" s="222"/>
      <c r="LC40" s="222"/>
      <c r="LD40" s="222"/>
      <c r="LE40" s="222"/>
      <c r="LF40" s="222"/>
      <c r="LG40" s="222"/>
      <c r="LH40" s="222"/>
      <c r="LI40" s="222"/>
      <c r="LJ40" s="222"/>
      <c r="LK40" s="222"/>
      <c r="LL40" s="222"/>
      <c r="LM40" s="222"/>
      <c r="LN40" s="222"/>
      <c r="LO40" s="222"/>
      <c r="LP40" s="222"/>
      <c r="LQ40" s="222"/>
      <c r="LR40" s="222"/>
      <c r="LS40" s="222"/>
      <c r="LT40" s="222"/>
      <c r="LU40" s="222"/>
      <c r="LV40" s="222"/>
      <c r="LW40" s="222"/>
      <c r="LX40" s="222"/>
      <c r="LY40" s="222"/>
      <c r="LZ40" s="222"/>
      <c r="MA40" s="222"/>
      <c r="MB40" s="222"/>
      <c r="MC40" s="222"/>
      <c r="MD40" s="222"/>
      <c r="ME40" s="222"/>
      <c r="MF40" s="222"/>
      <c r="MG40" s="222"/>
      <c r="MH40" s="222"/>
      <c r="MI40" s="222"/>
      <c r="MJ40" s="222"/>
      <c r="MK40" s="222"/>
      <c r="ML40" s="222"/>
      <c r="MM40" s="222"/>
      <c r="MN40" s="222"/>
      <c r="MO40" s="222"/>
      <c r="MP40" s="222"/>
      <c r="MQ40" s="222"/>
      <c r="MR40" s="222"/>
      <c r="MS40" s="222"/>
      <c r="MT40" s="222"/>
      <c r="MU40" s="222"/>
      <c r="MV40" s="222"/>
      <c r="MW40" s="222"/>
      <c r="MX40" s="222"/>
      <c r="MY40" s="222"/>
      <c r="MZ40" s="222"/>
      <c r="NA40" s="222"/>
      <c r="NB40" s="222"/>
      <c r="NC40" s="222"/>
      <c r="ND40" s="222"/>
      <c r="NE40" s="222"/>
      <c r="NF40" s="222"/>
      <c r="NG40" s="222"/>
      <c r="NH40" s="222"/>
      <c r="NI40" s="222"/>
      <c r="NJ40" s="222"/>
      <c r="NK40" s="222"/>
      <c r="NL40" s="222"/>
      <c r="NM40" s="222"/>
      <c r="NN40" s="222"/>
      <c r="NO40" s="222"/>
      <c r="NP40" s="222"/>
      <c r="NQ40" s="222"/>
      <c r="NR40" s="222"/>
      <c r="NS40" s="222"/>
      <c r="NT40" s="222"/>
      <c r="NU40" s="222"/>
      <c r="NV40" s="222"/>
      <c r="NW40" s="222"/>
      <c r="NX40" s="222"/>
      <c r="NY40" s="222"/>
      <c r="NZ40" s="222"/>
      <c r="OA40" s="222"/>
      <c r="OB40" s="222"/>
      <c r="OC40" s="222"/>
      <c r="OD40" s="222"/>
      <c r="OE40" s="222"/>
      <c r="OF40" s="222"/>
      <c r="OG40" s="222"/>
      <c r="OH40" s="222"/>
      <c r="OI40" s="222"/>
      <c r="OJ40" s="222"/>
      <c r="OK40" s="222"/>
      <c r="OL40" s="222"/>
      <c r="OM40" s="222"/>
      <c r="ON40" s="222"/>
      <c r="OO40" s="222"/>
      <c r="OP40" s="222"/>
      <c r="OQ40" s="222"/>
      <c r="OR40" s="222"/>
      <c r="OS40" s="222"/>
      <c r="OT40" s="222"/>
      <c r="OU40" s="222"/>
      <c r="OV40" s="222"/>
      <c r="OW40" s="222"/>
      <c r="OX40" s="222"/>
      <c r="OY40" s="222"/>
      <c r="OZ40" s="222"/>
      <c r="PA40" s="222"/>
      <c r="PB40" s="222"/>
      <c r="PC40" s="222"/>
      <c r="PD40" s="222"/>
      <c r="PE40" s="222"/>
      <c r="PF40" s="222"/>
      <c r="PG40" s="222"/>
      <c r="PH40" s="222"/>
      <c r="PI40" s="222"/>
      <c r="PJ40" s="222"/>
      <c r="PK40" s="222"/>
      <c r="PL40" s="222"/>
      <c r="PM40" s="222"/>
      <c r="PN40" s="222"/>
      <c r="PO40" s="222"/>
      <c r="PP40" s="222"/>
      <c r="PQ40" s="222"/>
      <c r="PR40" s="222"/>
      <c r="PS40" s="222"/>
      <c r="PT40" s="222"/>
      <c r="PU40" s="222"/>
      <c r="PV40" s="222"/>
      <c r="PW40" s="222"/>
      <c r="PX40" s="222"/>
      <c r="PY40" s="222"/>
      <c r="PZ40" s="222"/>
      <c r="QA40" s="222"/>
      <c r="QB40" s="222"/>
      <c r="QC40" s="222"/>
      <c r="QD40" s="222"/>
      <c r="QE40" s="222"/>
      <c r="QF40" s="222"/>
      <c r="QG40" s="222"/>
      <c r="QH40" s="222"/>
      <c r="QI40" s="222"/>
      <c r="QJ40" s="222"/>
      <c r="QK40" s="222"/>
      <c r="QL40" s="222"/>
      <c r="QM40" s="222"/>
      <c r="QN40" s="222"/>
      <c r="QO40" s="222"/>
      <c r="QP40" s="222"/>
      <c r="QQ40" s="222"/>
      <c r="QR40" s="222"/>
      <c r="QS40" s="222"/>
      <c r="QT40" s="222"/>
      <c r="QU40" s="222"/>
      <c r="QV40" s="222"/>
      <c r="QW40" s="222"/>
      <c r="QX40" s="222"/>
      <c r="QY40" s="222"/>
      <c r="QZ40" s="222"/>
      <c r="RA40" s="222"/>
      <c r="RB40" s="222"/>
      <c r="RC40" s="222"/>
      <c r="RD40" s="222"/>
      <c r="RE40" s="222"/>
      <c r="RF40" s="222"/>
      <c r="RG40" s="222"/>
      <c r="RH40" s="222"/>
      <c r="RI40" s="222"/>
      <c r="RJ40" s="222"/>
      <c r="RK40" s="222"/>
      <c r="RL40" s="222"/>
      <c r="RM40" s="222"/>
      <c r="RN40" s="222"/>
      <c r="RO40" s="222"/>
      <c r="RP40" s="222"/>
      <c r="RQ40" s="222"/>
      <c r="RR40" s="222"/>
      <c r="RS40" s="222"/>
      <c r="RT40" s="222"/>
      <c r="RU40" s="222"/>
      <c r="RV40" s="222"/>
      <c r="RW40" s="222"/>
      <c r="RX40" s="222"/>
      <c r="RY40" s="222"/>
      <c r="RZ40" s="222"/>
      <c r="SA40" s="222"/>
      <c r="SB40" s="222"/>
      <c r="SC40" s="222"/>
      <c r="SD40" s="222"/>
      <c r="SE40" s="222"/>
      <c r="SF40" s="222"/>
      <c r="SG40" s="222"/>
      <c r="SH40" s="222"/>
      <c r="SI40" s="222"/>
      <c r="SJ40" s="222"/>
      <c r="SK40" s="222"/>
      <c r="SL40" s="222"/>
      <c r="SM40" s="222"/>
      <c r="SN40" s="222"/>
      <c r="SO40" s="222"/>
      <c r="SP40" s="222"/>
      <c r="SQ40" s="222"/>
      <c r="SR40" s="222"/>
      <c r="SS40" s="222"/>
      <c r="ST40" s="222"/>
      <c r="SU40" s="222"/>
      <c r="SV40" s="222"/>
      <c r="SW40" s="222"/>
      <c r="SX40" s="222"/>
      <c r="SY40" s="222"/>
      <c r="SZ40" s="222"/>
      <c r="TA40" s="222"/>
      <c r="TB40" s="222"/>
      <c r="TC40" s="222"/>
      <c r="TD40" s="222"/>
      <c r="TE40" s="222"/>
      <c r="TF40" s="222"/>
      <c r="TG40" s="222"/>
      <c r="TH40" s="222"/>
      <c r="TI40" s="222"/>
      <c r="TJ40" s="222"/>
      <c r="TK40" s="222"/>
      <c r="TL40" s="222"/>
      <c r="TM40" s="222"/>
      <c r="TN40" s="222"/>
      <c r="TO40" s="222"/>
      <c r="TP40" s="222"/>
      <c r="TQ40" s="222"/>
      <c r="TR40" s="222"/>
      <c r="TS40" s="222"/>
      <c r="TT40" s="222"/>
      <c r="TU40" s="222"/>
      <c r="TV40" s="222"/>
      <c r="TW40" s="222"/>
      <c r="TX40" s="222"/>
      <c r="TY40" s="222"/>
      <c r="TZ40" s="222"/>
      <c r="UA40" s="222"/>
      <c r="UB40" s="222"/>
      <c r="UC40" s="222"/>
      <c r="UD40" s="222"/>
      <c r="UE40" s="222"/>
      <c r="UF40" s="222"/>
      <c r="UG40" s="222"/>
      <c r="UH40" s="222"/>
      <c r="UI40" s="222"/>
      <c r="UJ40" s="222"/>
      <c r="UK40" s="222"/>
      <c r="UL40" s="222"/>
      <c r="UM40" s="222"/>
      <c r="UN40" s="222"/>
      <c r="UO40" s="222"/>
      <c r="UP40" s="222"/>
      <c r="UQ40" s="222"/>
      <c r="UR40" s="222"/>
      <c r="US40" s="222"/>
      <c r="UT40" s="222"/>
      <c r="UU40" s="222"/>
      <c r="UV40" s="222"/>
      <c r="UW40" s="222"/>
      <c r="UX40" s="222"/>
      <c r="UY40" s="222"/>
      <c r="UZ40" s="222"/>
      <c r="VA40" s="222"/>
      <c r="VB40" s="222"/>
      <c r="VC40" s="222"/>
      <c r="VD40" s="222"/>
      <c r="VE40" s="222"/>
      <c r="VF40" s="222"/>
      <c r="VG40" s="222"/>
      <c r="VH40" s="222"/>
      <c r="VI40" s="222"/>
      <c r="VJ40" s="222"/>
      <c r="VK40" s="222"/>
      <c r="VL40" s="222"/>
      <c r="VM40" s="222"/>
      <c r="VN40" s="222"/>
      <c r="VO40" s="222"/>
      <c r="VP40" s="222"/>
      <c r="VQ40" s="222"/>
      <c r="VR40" s="222"/>
      <c r="VS40" s="222"/>
      <c r="VT40" s="222"/>
      <c r="VU40" s="222"/>
      <c r="VV40" s="222"/>
      <c r="VW40" s="222"/>
      <c r="VX40" s="222"/>
      <c r="VY40" s="222"/>
      <c r="VZ40" s="222"/>
      <c r="WA40" s="222"/>
      <c r="WB40" s="222"/>
      <c r="WC40" s="222"/>
      <c r="WD40" s="222"/>
      <c r="WE40" s="222"/>
      <c r="WF40" s="222"/>
      <c r="WG40" s="222"/>
      <c r="WH40" s="222"/>
      <c r="WI40" s="222"/>
      <c r="WJ40" s="222"/>
      <c r="WK40" s="222"/>
      <c r="WL40" s="222"/>
      <c r="WM40" s="222"/>
      <c r="WN40" s="222"/>
      <c r="WO40" s="222"/>
      <c r="WP40" s="222"/>
      <c r="WQ40" s="222"/>
      <c r="WR40" s="222"/>
      <c r="WS40" s="222"/>
      <c r="WT40" s="222"/>
      <c r="WU40" s="222"/>
      <c r="WV40" s="222"/>
      <c r="WW40" s="222"/>
      <c r="WX40" s="222"/>
      <c r="WY40" s="222"/>
      <c r="WZ40" s="222"/>
      <c r="XA40" s="222"/>
      <c r="XB40" s="222"/>
      <c r="XC40" s="222"/>
      <c r="XD40" s="222"/>
      <c r="XE40" s="222"/>
      <c r="XF40" s="222"/>
      <c r="XG40" s="222"/>
      <c r="XH40" s="222"/>
      <c r="XI40" s="222"/>
      <c r="XJ40" s="222"/>
      <c r="XK40" s="222"/>
      <c r="XL40" s="222"/>
      <c r="XM40" s="222"/>
      <c r="XN40" s="222"/>
      <c r="XO40" s="222"/>
      <c r="XP40" s="222"/>
      <c r="XQ40" s="222"/>
      <c r="XR40" s="222"/>
      <c r="XS40" s="222"/>
      <c r="XT40" s="222"/>
      <c r="XU40" s="222"/>
      <c r="XV40" s="222"/>
      <c r="XW40" s="222"/>
      <c r="XX40" s="222"/>
      <c r="XY40" s="222"/>
      <c r="XZ40" s="222"/>
      <c r="YA40" s="222"/>
      <c r="YB40" s="222"/>
      <c r="YC40" s="222"/>
      <c r="YD40" s="222"/>
      <c r="YE40" s="222"/>
      <c r="YF40" s="222"/>
      <c r="YG40" s="222"/>
      <c r="YH40" s="222"/>
      <c r="YI40" s="222"/>
      <c r="YJ40" s="222"/>
      <c r="YK40" s="222"/>
      <c r="YL40" s="222"/>
      <c r="YM40" s="222"/>
      <c r="YN40" s="222"/>
      <c r="YO40" s="222"/>
      <c r="YP40" s="222"/>
      <c r="YQ40" s="222"/>
      <c r="YR40" s="222"/>
      <c r="YS40" s="222"/>
      <c r="YT40" s="222"/>
      <c r="YU40" s="222"/>
      <c r="YV40" s="222"/>
      <c r="YW40" s="222"/>
      <c r="YX40" s="222"/>
      <c r="YY40" s="222"/>
      <c r="YZ40" s="222"/>
      <c r="ZA40" s="222"/>
      <c r="ZB40" s="222"/>
      <c r="ZC40" s="222"/>
      <c r="ZD40" s="222"/>
      <c r="ZE40" s="222"/>
      <c r="ZF40" s="222"/>
      <c r="ZG40" s="222"/>
      <c r="ZH40" s="222"/>
      <c r="ZI40" s="222"/>
      <c r="ZJ40" s="222"/>
      <c r="ZK40" s="222"/>
      <c r="ZL40" s="222"/>
      <c r="ZM40" s="222"/>
      <c r="ZN40" s="222"/>
      <c r="ZO40" s="222"/>
      <c r="ZP40" s="222"/>
      <c r="ZQ40" s="222"/>
      <c r="ZR40" s="222"/>
      <c r="ZS40" s="222"/>
      <c r="ZT40" s="222"/>
      <c r="ZU40" s="222"/>
      <c r="ZV40" s="222"/>
      <c r="ZW40" s="222"/>
      <c r="ZX40" s="222"/>
      <c r="ZY40" s="222"/>
      <c r="ZZ40" s="222"/>
      <c r="AAA40" s="222"/>
      <c r="AAB40" s="222"/>
      <c r="AAC40" s="222"/>
      <c r="AAD40" s="222"/>
      <c r="AAE40" s="222"/>
      <c r="AAF40" s="222"/>
      <c r="AAG40" s="222"/>
      <c r="AAH40" s="222"/>
      <c r="AAI40" s="222"/>
      <c r="AAJ40" s="222"/>
      <c r="AAK40" s="222"/>
      <c r="AAL40" s="222"/>
      <c r="AAM40" s="222"/>
      <c r="AAN40" s="222"/>
      <c r="AAO40" s="222"/>
      <c r="AAP40" s="222"/>
      <c r="AAQ40" s="222"/>
      <c r="AAR40" s="222"/>
      <c r="AAS40" s="222"/>
      <c r="AAT40" s="222"/>
      <c r="AAU40" s="222"/>
      <c r="AAV40" s="222"/>
      <c r="AAW40" s="222"/>
      <c r="AAX40" s="222"/>
      <c r="AAY40" s="222"/>
      <c r="AAZ40" s="222"/>
      <c r="ABA40" s="222"/>
      <c r="ABB40" s="222"/>
      <c r="ABC40" s="222"/>
      <c r="ABD40" s="222"/>
      <c r="ABE40" s="222"/>
      <c r="ABF40" s="222"/>
      <c r="ABG40" s="222"/>
      <c r="ABH40" s="222"/>
      <c r="ABI40" s="222"/>
      <c r="ABJ40" s="222"/>
      <c r="ABK40" s="222"/>
      <c r="ABL40" s="222"/>
      <c r="ABM40" s="222"/>
      <c r="ABN40" s="222"/>
      <c r="ABO40" s="222"/>
      <c r="ABP40" s="222"/>
      <c r="ABQ40" s="222"/>
      <c r="ABR40" s="222"/>
      <c r="ABS40" s="222"/>
      <c r="ABT40" s="222"/>
      <c r="ABU40" s="222"/>
      <c r="ABV40" s="222"/>
      <c r="ABW40" s="222"/>
      <c r="ABX40" s="222"/>
      <c r="ABY40" s="222"/>
      <c r="ABZ40" s="222"/>
      <c r="ACA40" s="222"/>
      <c r="ACB40" s="222"/>
      <c r="ACC40" s="222"/>
      <c r="ACD40" s="222"/>
      <c r="ACE40" s="222"/>
      <c r="ACF40" s="222"/>
      <c r="ACG40" s="222"/>
      <c r="ACH40" s="222"/>
      <c r="ACI40" s="222"/>
      <c r="ACJ40" s="222"/>
      <c r="ACK40" s="222"/>
      <c r="ACL40" s="222"/>
      <c r="ACM40" s="222"/>
      <c r="ACN40" s="222"/>
      <c r="ACO40" s="222"/>
      <c r="ACP40" s="222"/>
      <c r="ACQ40" s="222"/>
      <c r="ACR40" s="222"/>
      <c r="ACS40" s="222"/>
      <c r="ACT40" s="222"/>
      <c r="ACU40" s="222"/>
      <c r="ACV40" s="222"/>
      <c r="ACW40" s="222"/>
      <c r="ACX40" s="222"/>
      <c r="ACY40" s="222"/>
      <c r="ACZ40" s="222"/>
      <c r="ADA40" s="222"/>
      <c r="ADB40" s="222"/>
      <c r="ADC40" s="222"/>
      <c r="ADD40" s="222"/>
      <c r="ADE40" s="222"/>
      <c r="ADF40" s="222"/>
      <c r="ADG40" s="222"/>
      <c r="ADH40" s="222"/>
      <c r="ADI40" s="222"/>
      <c r="ADJ40" s="222"/>
      <c r="ADK40" s="222"/>
      <c r="ADL40" s="222"/>
      <c r="ADM40" s="222"/>
      <c r="ADN40" s="222"/>
      <c r="ADO40" s="222"/>
      <c r="ADP40" s="222"/>
      <c r="ADQ40" s="222"/>
      <c r="ADR40" s="222"/>
      <c r="ADS40" s="222"/>
      <c r="ADT40" s="222"/>
      <c r="ADU40" s="222"/>
      <c r="ADV40" s="222"/>
      <c r="ADW40" s="222"/>
      <c r="ADX40" s="222"/>
      <c r="ADY40" s="222"/>
      <c r="ADZ40" s="222"/>
      <c r="AEA40" s="222"/>
      <c r="AEB40" s="222"/>
      <c r="AEC40" s="222"/>
      <c r="AED40" s="222"/>
      <c r="AEE40" s="222"/>
      <c r="AEF40" s="222"/>
      <c r="AEG40" s="222"/>
      <c r="AEH40" s="222"/>
      <c r="AEI40" s="222"/>
      <c r="AEJ40" s="222"/>
      <c r="AEK40" s="222"/>
      <c r="AEL40" s="222"/>
      <c r="AEM40" s="222"/>
      <c r="AEN40" s="222"/>
      <c r="AEO40" s="222"/>
      <c r="AEP40" s="222"/>
      <c r="AEQ40" s="222"/>
      <c r="AER40" s="222"/>
      <c r="AES40" s="222"/>
      <c r="AET40" s="222"/>
      <c r="AEU40" s="222"/>
      <c r="AEV40" s="222"/>
      <c r="AEW40" s="222"/>
      <c r="AEX40" s="222"/>
      <c r="AEY40" s="222"/>
      <c r="AEZ40" s="222"/>
      <c r="AFA40" s="222"/>
      <c r="AFB40" s="222"/>
      <c r="AFC40" s="222"/>
      <c r="AFD40" s="222"/>
      <c r="AFE40" s="222"/>
      <c r="AFF40" s="222"/>
      <c r="AFG40" s="222"/>
      <c r="AFH40" s="222"/>
      <c r="AFI40" s="222"/>
      <c r="AFJ40" s="222"/>
      <c r="AFK40" s="222"/>
      <c r="AFL40" s="222"/>
      <c r="AFM40" s="222"/>
      <c r="AFN40" s="222"/>
      <c r="AFO40" s="222"/>
      <c r="AFP40" s="222"/>
      <c r="AFQ40" s="222"/>
      <c r="AFR40" s="222"/>
      <c r="AFS40" s="222"/>
      <c r="AFT40" s="222"/>
      <c r="AFU40" s="222"/>
      <c r="AFV40" s="222"/>
      <c r="AFW40" s="222"/>
      <c r="AFX40" s="222"/>
      <c r="AFY40" s="222"/>
      <c r="AFZ40" s="222"/>
      <c r="AGA40" s="222"/>
      <c r="AGB40" s="222"/>
      <c r="AGC40" s="222"/>
      <c r="AGD40" s="222"/>
      <c r="AGE40" s="222"/>
      <c r="AGF40" s="222"/>
      <c r="AGG40" s="222"/>
      <c r="AGH40" s="222"/>
      <c r="AGI40" s="222"/>
      <c r="AGJ40" s="222"/>
      <c r="AGK40" s="222"/>
      <c r="AGL40" s="222"/>
      <c r="AGM40" s="222"/>
      <c r="AGN40" s="222"/>
      <c r="AGO40" s="222"/>
      <c r="AGP40" s="222"/>
      <c r="AGQ40" s="222"/>
      <c r="AGR40" s="222"/>
      <c r="AGS40" s="222"/>
      <c r="AGT40" s="222"/>
      <c r="AGU40" s="222"/>
      <c r="AGV40" s="222"/>
      <c r="AGW40" s="222"/>
      <c r="AGX40" s="222"/>
      <c r="AGY40" s="222"/>
      <c r="AGZ40" s="222"/>
      <c r="AHA40" s="222"/>
      <c r="AHB40" s="222"/>
      <c r="AHC40" s="222"/>
      <c r="AHD40" s="222"/>
      <c r="AHE40" s="222"/>
      <c r="AHF40" s="222"/>
      <c r="AHG40" s="222"/>
      <c r="AHH40" s="222"/>
      <c r="AHI40" s="222"/>
      <c r="AHJ40" s="222"/>
      <c r="AHK40" s="222"/>
      <c r="AHL40" s="222"/>
      <c r="AHM40" s="222"/>
      <c r="AHN40" s="222"/>
      <c r="AHO40" s="222"/>
      <c r="AHP40" s="222"/>
      <c r="AHQ40" s="222"/>
      <c r="AHR40" s="222"/>
      <c r="AHS40" s="222"/>
      <c r="AHT40" s="222"/>
      <c r="AHU40" s="222"/>
      <c r="AHV40" s="222"/>
      <c r="AHW40" s="222"/>
      <c r="AHX40" s="222"/>
      <c r="AHY40" s="222"/>
      <c r="AHZ40" s="222"/>
      <c r="AIA40" s="222"/>
      <c r="AIB40" s="222"/>
      <c r="AIC40" s="222"/>
      <c r="AID40" s="222"/>
      <c r="AIE40" s="222"/>
      <c r="AIF40" s="222"/>
      <c r="AIG40" s="222"/>
      <c r="AIH40" s="222"/>
      <c r="AII40" s="222"/>
      <c r="AIJ40" s="222"/>
      <c r="AIK40" s="222"/>
      <c r="AIL40" s="222"/>
      <c r="AIM40" s="222"/>
      <c r="AIN40" s="222"/>
      <c r="AIO40" s="222"/>
      <c r="AIP40" s="222"/>
      <c r="AIQ40" s="222"/>
      <c r="AIR40" s="222"/>
      <c r="AIS40" s="222"/>
      <c r="AIT40" s="222"/>
      <c r="AIU40" s="222"/>
      <c r="AIV40" s="222"/>
      <c r="AIW40" s="222"/>
      <c r="AIX40" s="222"/>
      <c r="AIY40" s="222"/>
      <c r="AIZ40" s="222"/>
      <c r="AJA40" s="222"/>
      <c r="AJB40" s="222"/>
      <c r="AJC40" s="222"/>
      <c r="AJD40" s="222"/>
      <c r="AJE40" s="222"/>
      <c r="AJF40" s="222"/>
      <c r="AJG40" s="222"/>
      <c r="AJH40" s="222"/>
      <c r="AJI40" s="222"/>
      <c r="AJJ40" s="222"/>
      <c r="AJK40" s="222"/>
      <c r="AJL40" s="222"/>
      <c r="AJM40" s="222"/>
      <c r="AJN40" s="222"/>
      <c r="AJO40" s="222"/>
      <c r="AJP40" s="222"/>
      <c r="AJQ40" s="222"/>
      <c r="AJR40" s="222"/>
      <c r="AJS40" s="222"/>
      <c r="AJT40" s="222"/>
      <c r="AJU40" s="222"/>
      <c r="AJV40" s="222"/>
      <c r="AJW40" s="222"/>
      <c r="AJX40" s="222"/>
      <c r="AJY40" s="222"/>
      <c r="AJZ40" s="222"/>
      <c r="AKA40" s="222"/>
      <c r="AKB40" s="222"/>
      <c r="AKC40" s="222"/>
      <c r="AKD40" s="222"/>
      <c r="AKE40" s="222"/>
      <c r="AKF40" s="222"/>
      <c r="AKG40" s="222"/>
      <c r="AKH40" s="222"/>
      <c r="AKI40" s="222"/>
      <c r="AKJ40" s="222"/>
      <c r="AKK40" s="222"/>
      <c r="AKL40" s="222"/>
      <c r="AKM40" s="222"/>
      <c r="AKN40" s="222"/>
      <c r="AKO40" s="222"/>
      <c r="AKP40" s="222"/>
      <c r="AKQ40" s="222"/>
      <c r="AKR40" s="222"/>
      <c r="AKS40" s="222"/>
      <c r="AKT40" s="222"/>
      <c r="AKU40" s="222"/>
      <c r="AKV40" s="222"/>
      <c r="AKW40" s="222"/>
      <c r="AKX40" s="222"/>
      <c r="AKY40" s="222"/>
      <c r="AKZ40" s="222"/>
      <c r="ALA40" s="222"/>
      <c r="ALB40" s="222"/>
      <c r="ALC40" s="222"/>
      <c r="ALD40" s="222"/>
      <c r="ALE40" s="222"/>
      <c r="ALF40" s="222"/>
      <c r="ALG40" s="222"/>
      <c r="ALH40" s="222"/>
      <c r="ALI40" s="222"/>
      <c r="ALJ40" s="222"/>
      <c r="ALK40" s="222"/>
      <c r="ALL40" s="222"/>
      <c r="ALM40" s="222"/>
      <c r="ALN40" s="222"/>
      <c r="ALO40" s="222"/>
      <c r="ALP40" s="222"/>
      <c r="ALQ40" s="222"/>
      <c r="ALR40" s="222"/>
      <c r="ALS40" s="222"/>
      <c r="ALT40" s="222"/>
      <c r="ALU40" s="222"/>
      <c r="ALV40" s="222"/>
      <c r="ALW40" s="222"/>
      <c r="ALX40" s="222"/>
      <c r="ALY40" s="222"/>
      <c r="ALZ40" s="222"/>
      <c r="AMA40" s="222"/>
      <c r="AMB40" s="222"/>
      <c r="AMC40" s="222"/>
      <c r="AMD40" s="222"/>
      <c r="AME40" s="222"/>
      <c r="AMF40" s="222"/>
      <c r="AMG40" s="222"/>
      <c r="AMH40" s="222"/>
      <c r="AMI40" s="222"/>
      <c r="AMJ40" s="222"/>
      <c r="AMK40" s="222"/>
      <c r="AML40" s="222"/>
      <c r="AMM40" s="222"/>
      <c r="AMN40" s="222"/>
      <c r="AMO40" s="222"/>
      <c r="AMP40" s="222"/>
      <c r="AMQ40" s="222"/>
      <c r="AMR40" s="222"/>
      <c r="AMS40" s="222"/>
      <c r="AMT40" s="222"/>
      <c r="AMU40" s="222"/>
      <c r="AMV40" s="222"/>
      <c r="AMW40" s="222"/>
      <c r="AMX40" s="222"/>
      <c r="AMY40" s="222"/>
      <c r="AMZ40" s="222"/>
      <c r="ANA40" s="222"/>
      <c r="ANB40" s="222"/>
      <c r="ANC40" s="222"/>
      <c r="AND40" s="222"/>
      <c r="ANE40" s="222"/>
      <c r="ANF40" s="222"/>
      <c r="ANG40" s="222"/>
      <c r="ANH40" s="222"/>
      <c r="ANI40" s="222"/>
      <c r="ANJ40" s="222"/>
      <c r="ANK40" s="222"/>
      <c r="ANL40" s="222"/>
      <c r="ANM40" s="222"/>
      <c r="ANN40" s="222"/>
      <c r="ANO40" s="222"/>
      <c r="ANP40" s="222"/>
      <c r="ANQ40" s="222"/>
      <c r="ANR40" s="222"/>
      <c r="ANS40" s="222"/>
      <c r="ANT40" s="222"/>
      <c r="ANU40" s="222"/>
      <c r="ANV40" s="222"/>
      <c r="ANW40" s="222"/>
      <c r="ANX40" s="222"/>
      <c r="ANY40" s="222"/>
      <c r="ANZ40" s="222"/>
      <c r="AOA40" s="222"/>
      <c r="AOB40" s="222"/>
      <c r="AOC40" s="222"/>
      <c r="AOD40" s="222"/>
      <c r="AOE40" s="222"/>
      <c r="AOF40" s="222"/>
      <c r="AOG40" s="222"/>
      <c r="AOH40" s="222"/>
      <c r="AOI40" s="222"/>
      <c r="AOJ40" s="222"/>
      <c r="AOK40" s="222"/>
      <c r="AOL40" s="222"/>
      <c r="AOM40" s="222"/>
      <c r="AON40" s="222"/>
      <c r="AOO40" s="222"/>
      <c r="AOP40" s="222"/>
      <c r="AOQ40" s="222"/>
      <c r="AOR40" s="222"/>
      <c r="AOS40" s="222"/>
      <c r="AOT40" s="222"/>
      <c r="AOU40" s="222"/>
      <c r="AOV40" s="222"/>
      <c r="AOW40" s="222"/>
      <c r="AOX40" s="222"/>
      <c r="AOY40" s="222"/>
      <c r="AOZ40" s="222"/>
      <c r="APA40" s="222"/>
      <c r="APB40" s="222"/>
      <c r="APC40" s="222"/>
      <c r="APD40" s="222"/>
      <c r="APE40" s="222"/>
      <c r="APF40" s="222"/>
      <c r="APG40" s="222"/>
      <c r="APH40" s="222"/>
      <c r="API40" s="222"/>
      <c r="APJ40" s="222"/>
      <c r="APK40" s="222"/>
      <c r="APL40" s="222"/>
      <c r="APM40" s="222"/>
      <c r="APN40" s="222"/>
      <c r="APO40" s="222"/>
      <c r="APP40" s="222"/>
      <c r="APQ40" s="222"/>
      <c r="APR40" s="222"/>
      <c r="APS40" s="222"/>
      <c r="APT40" s="222"/>
      <c r="APU40" s="222"/>
      <c r="APV40" s="222"/>
      <c r="APW40" s="222"/>
      <c r="APX40" s="222"/>
      <c r="APY40" s="222"/>
      <c r="APZ40" s="222"/>
      <c r="AQA40" s="222"/>
      <c r="AQB40" s="222"/>
      <c r="AQC40" s="222"/>
      <c r="AQD40" s="222"/>
      <c r="AQE40" s="222"/>
      <c r="AQF40" s="222"/>
      <c r="AQG40" s="222"/>
      <c r="AQH40" s="222"/>
      <c r="AQI40" s="222"/>
      <c r="AQJ40" s="222"/>
      <c r="AQK40" s="222"/>
      <c r="AQL40" s="222"/>
      <c r="AQM40" s="222"/>
      <c r="AQN40" s="222"/>
      <c r="AQO40" s="222"/>
      <c r="AQP40" s="222"/>
      <c r="AQQ40" s="222"/>
      <c r="AQR40" s="222"/>
      <c r="AQS40" s="222"/>
      <c r="AQT40" s="222"/>
      <c r="AQU40" s="222"/>
      <c r="AQV40" s="222"/>
      <c r="AQW40" s="222"/>
      <c r="AQX40" s="222"/>
      <c r="AQY40" s="222"/>
      <c r="AQZ40" s="222"/>
      <c r="ARA40" s="222"/>
      <c r="ARB40" s="222"/>
      <c r="ARC40" s="222"/>
      <c r="ARD40" s="222"/>
      <c r="ARE40" s="222"/>
      <c r="ARF40" s="222"/>
      <c r="ARG40" s="222"/>
      <c r="ARH40" s="222"/>
      <c r="ARI40" s="222"/>
      <c r="ARJ40" s="222"/>
      <c r="ARK40" s="222"/>
      <c r="ARL40" s="222"/>
      <c r="ARM40" s="222"/>
      <c r="ARN40" s="222"/>
      <c r="ARO40" s="222"/>
      <c r="ARP40" s="222"/>
      <c r="ARQ40" s="222"/>
      <c r="ARR40" s="222"/>
      <c r="ARS40" s="222"/>
      <c r="ART40" s="222"/>
      <c r="ARU40" s="222"/>
      <c r="ARV40" s="222"/>
      <c r="ARW40" s="222"/>
      <c r="ARX40" s="222"/>
      <c r="ARY40" s="222"/>
      <c r="ARZ40" s="222"/>
      <c r="ASA40" s="222"/>
      <c r="ASB40" s="222"/>
      <c r="ASC40" s="222"/>
      <c r="ASD40" s="222"/>
      <c r="ASE40" s="222"/>
      <c r="ASF40" s="222"/>
      <c r="ASG40" s="222"/>
      <c r="ASH40" s="222"/>
      <c r="ASI40" s="222"/>
      <c r="ASJ40" s="222"/>
      <c r="ASK40" s="222"/>
      <c r="ASL40" s="222"/>
      <c r="ASM40" s="222"/>
      <c r="ASN40" s="222"/>
      <c r="ASO40" s="222"/>
      <c r="ASP40" s="222"/>
      <c r="ASQ40" s="222"/>
      <c r="ASR40" s="222"/>
      <c r="ASS40" s="222"/>
      <c r="AST40" s="222"/>
      <c r="ASU40" s="222"/>
      <c r="ASV40" s="222"/>
      <c r="ASW40" s="222"/>
      <c r="ASX40" s="222"/>
      <c r="ASY40" s="222"/>
      <c r="ASZ40" s="222"/>
      <c r="ATA40" s="222"/>
      <c r="ATB40" s="222"/>
      <c r="ATC40" s="222"/>
      <c r="ATD40" s="222"/>
      <c r="ATE40" s="222"/>
      <c r="ATF40" s="222"/>
      <c r="ATG40" s="222"/>
      <c r="ATH40" s="222"/>
      <c r="ATI40" s="222"/>
      <c r="ATJ40" s="222"/>
      <c r="ATK40" s="222"/>
      <c r="ATL40" s="222"/>
      <c r="ATM40" s="222"/>
      <c r="ATN40" s="222"/>
      <c r="ATO40" s="222"/>
      <c r="ATP40" s="222"/>
      <c r="ATQ40" s="222"/>
      <c r="ATR40" s="222"/>
      <c r="ATS40" s="222"/>
      <c r="ATT40" s="222"/>
      <c r="ATU40" s="222"/>
      <c r="ATV40" s="222"/>
      <c r="ATW40" s="222"/>
      <c r="ATX40" s="222"/>
      <c r="ATY40" s="222"/>
      <c r="ATZ40" s="222"/>
      <c r="AUA40" s="222"/>
      <c r="AUB40" s="222"/>
      <c r="AUC40" s="222"/>
      <c r="AUD40" s="222"/>
      <c r="AUE40" s="222"/>
      <c r="AUF40" s="222"/>
      <c r="AUG40" s="222"/>
      <c r="AUH40" s="222"/>
      <c r="AUI40" s="222"/>
      <c r="AUJ40" s="222"/>
      <c r="AUK40" s="222"/>
      <c r="AUL40" s="222"/>
      <c r="AUM40" s="222"/>
      <c r="AUN40" s="222"/>
      <c r="AUO40" s="222"/>
      <c r="AUP40" s="222"/>
      <c r="AUQ40" s="222"/>
      <c r="AUR40" s="222"/>
      <c r="AUS40" s="222"/>
      <c r="AUT40" s="222"/>
      <c r="AUU40" s="222"/>
      <c r="AUV40" s="222"/>
      <c r="AUW40" s="222"/>
      <c r="AUX40" s="222"/>
      <c r="AUY40" s="222"/>
      <c r="AUZ40" s="222"/>
      <c r="AVA40" s="222"/>
      <c r="AVB40" s="222"/>
      <c r="AVC40" s="222"/>
      <c r="AVD40" s="222"/>
      <c r="AVE40" s="222"/>
      <c r="AVF40" s="222"/>
      <c r="AVG40" s="222"/>
      <c r="AVH40" s="222"/>
      <c r="AVI40" s="222"/>
      <c r="AVJ40" s="222"/>
      <c r="AVK40" s="222"/>
      <c r="AVL40" s="222"/>
      <c r="AVM40" s="222"/>
      <c r="AVN40" s="222"/>
      <c r="AVO40" s="222"/>
      <c r="AVP40" s="222"/>
      <c r="AVQ40" s="222"/>
      <c r="AVR40" s="222"/>
      <c r="AVS40" s="222"/>
      <c r="AVT40" s="222"/>
      <c r="AVU40" s="222"/>
      <c r="AVV40" s="222"/>
      <c r="AVW40" s="222"/>
      <c r="AVX40" s="222"/>
      <c r="AVY40" s="222"/>
      <c r="AVZ40" s="222"/>
      <c r="AWA40" s="222"/>
      <c r="AWB40" s="222"/>
      <c r="AWC40" s="222"/>
      <c r="AWD40" s="222"/>
      <c r="AWE40" s="222"/>
      <c r="AWF40" s="222"/>
      <c r="AWG40" s="222"/>
      <c r="AWH40" s="222"/>
      <c r="AWI40" s="222"/>
      <c r="AWJ40" s="222"/>
      <c r="AWK40" s="222"/>
      <c r="AWL40" s="222"/>
      <c r="AWM40" s="222"/>
      <c r="AWN40" s="222"/>
      <c r="AWO40" s="222"/>
      <c r="AWP40" s="222"/>
      <c r="AWQ40" s="222"/>
      <c r="AWR40" s="222"/>
      <c r="AWS40" s="222"/>
      <c r="AWT40" s="222"/>
      <c r="AWU40" s="222"/>
      <c r="AWV40" s="222"/>
      <c r="AWW40" s="222"/>
      <c r="AWX40" s="222"/>
      <c r="AWY40" s="222"/>
      <c r="AWZ40" s="222"/>
      <c r="AXA40" s="222"/>
      <c r="AXB40" s="222"/>
      <c r="AXC40" s="222"/>
      <c r="AXD40" s="222"/>
      <c r="AXE40" s="222"/>
      <c r="AXF40" s="222"/>
      <c r="AXG40" s="222"/>
      <c r="AXH40" s="222"/>
      <c r="AXI40" s="222"/>
      <c r="AXJ40" s="222"/>
      <c r="AXK40" s="222"/>
      <c r="AXL40" s="222"/>
      <c r="AXM40" s="222"/>
      <c r="AXN40" s="222"/>
      <c r="AXO40" s="222"/>
      <c r="AXP40" s="222"/>
      <c r="AXQ40" s="222"/>
      <c r="AXR40" s="222"/>
      <c r="AXS40" s="222"/>
      <c r="AXT40" s="222"/>
      <c r="AXU40" s="222"/>
      <c r="AXV40" s="222"/>
      <c r="AXW40" s="222"/>
      <c r="AXX40" s="222"/>
      <c r="AXY40" s="222"/>
      <c r="AXZ40" s="222"/>
      <c r="AYA40" s="222"/>
      <c r="AYB40" s="222"/>
      <c r="AYC40" s="222"/>
      <c r="AYD40" s="222"/>
      <c r="AYE40" s="222"/>
      <c r="AYF40" s="222"/>
      <c r="AYG40" s="222"/>
      <c r="AYH40" s="222"/>
      <c r="AYI40" s="222"/>
      <c r="AYJ40" s="222"/>
      <c r="AYK40" s="222"/>
      <c r="AYL40" s="222"/>
      <c r="AYM40" s="222"/>
      <c r="AYN40" s="222"/>
      <c r="AYO40" s="222"/>
      <c r="AYP40" s="222"/>
      <c r="AYQ40" s="222"/>
      <c r="AYR40" s="222"/>
      <c r="AYS40" s="222"/>
      <c r="AYT40" s="222"/>
      <c r="AYU40" s="222"/>
      <c r="AYV40" s="222"/>
      <c r="AYW40" s="222"/>
      <c r="AYX40" s="222"/>
      <c r="AYY40" s="222"/>
      <c r="AYZ40" s="222"/>
      <c r="AZA40" s="222"/>
      <c r="AZB40" s="222"/>
      <c r="AZC40" s="222"/>
      <c r="AZD40" s="222"/>
      <c r="AZE40" s="222"/>
      <c r="AZF40" s="222"/>
      <c r="AZG40" s="222"/>
      <c r="AZH40" s="222"/>
      <c r="AZI40" s="222"/>
      <c r="AZJ40" s="222"/>
      <c r="AZK40" s="222"/>
      <c r="AZL40" s="222"/>
      <c r="AZM40" s="222"/>
      <c r="AZN40" s="222"/>
      <c r="AZO40" s="222"/>
      <c r="AZP40" s="222"/>
      <c r="AZQ40" s="222"/>
      <c r="AZR40" s="222"/>
      <c r="AZS40" s="222"/>
      <c r="AZT40" s="222"/>
      <c r="AZU40" s="222"/>
      <c r="AZV40" s="222"/>
      <c r="AZW40" s="222"/>
      <c r="AZX40" s="222"/>
      <c r="AZY40" s="222"/>
      <c r="AZZ40" s="222"/>
      <c r="BAA40" s="222"/>
      <c r="BAB40" s="222"/>
      <c r="BAC40" s="222"/>
      <c r="BAD40" s="222"/>
      <c r="BAE40" s="222"/>
      <c r="BAF40" s="222"/>
      <c r="BAG40" s="222"/>
      <c r="BAH40" s="222"/>
      <c r="BAI40" s="222"/>
      <c r="BAJ40" s="222"/>
      <c r="BAK40" s="222"/>
      <c r="BAL40" s="222"/>
      <c r="BAM40" s="222"/>
      <c r="BAN40" s="222"/>
      <c r="BAO40" s="222"/>
      <c r="BAP40" s="222"/>
      <c r="BAQ40" s="222"/>
      <c r="BAR40" s="222"/>
      <c r="BAS40" s="222"/>
      <c r="BAT40" s="222"/>
      <c r="BAU40" s="222"/>
      <c r="BAV40" s="222"/>
      <c r="BAW40" s="222"/>
      <c r="BAX40" s="222"/>
      <c r="BAY40" s="222"/>
      <c r="BAZ40" s="222"/>
      <c r="BBA40" s="222"/>
      <c r="BBB40" s="222"/>
      <c r="BBC40" s="222"/>
      <c r="BBD40" s="222"/>
      <c r="BBE40" s="222"/>
      <c r="BBF40" s="222"/>
      <c r="BBG40" s="222"/>
      <c r="BBH40" s="222"/>
      <c r="BBI40" s="222"/>
      <c r="BBJ40" s="222"/>
      <c r="BBK40" s="222"/>
      <c r="BBL40" s="222"/>
      <c r="BBM40" s="222"/>
      <c r="BBN40" s="222"/>
      <c r="BBO40" s="222"/>
      <c r="BBP40" s="222"/>
      <c r="BBQ40" s="222"/>
      <c r="BBR40" s="222"/>
      <c r="BBS40" s="222"/>
      <c r="BBT40" s="222"/>
      <c r="BBU40" s="222"/>
      <c r="BBV40" s="222"/>
      <c r="BBW40" s="222"/>
      <c r="BBX40" s="222"/>
      <c r="BBY40" s="222"/>
      <c r="BBZ40" s="222"/>
      <c r="BCA40" s="222"/>
      <c r="BCB40" s="222"/>
      <c r="BCC40" s="222"/>
      <c r="BCD40" s="222"/>
      <c r="BCE40" s="222"/>
      <c r="BCF40" s="222"/>
      <c r="BCG40" s="222"/>
      <c r="BCH40" s="222"/>
      <c r="BCI40" s="222"/>
      <c r="BCJ40" s="222"/>
      <c r="BCK40" s="222"/>
      <c r="BCL40" s="222"/>
      <c r="BCM40" s="222"/>
      <c r="BCN40" s="222"/>
      <c r="BCO40" s="222"/>
      <c r="BCP40" s="222"/>
      <c r="BCQ40" s="222"/>
      <c r="BCR40" s="222"/>
      <c r="BCS40" s="222"/>
      <c r="BCT40" s="222"/>
      <c r="BCU40" s="222"/>
      <c r="BCV40" s="222"/>
      <c r="BCW40" s="222"/>
      <c r="BCX40" s="222"/>
      <c r="BCY40" s="222"/>
      <c r="BCZ40" s="222"/>
      <c r="BDA40" s="222"/>
      <c r="BDB40" s="222"/>
      <c r="BDC40" s="222"/>
      <c r="BDD40" s="222"/>
      <c r="BDE40" s="222"/>
      <c r="BDF40" s="222"/>
      <c r="BDG40" s="222"/>
      <c r="BDH40" s="222"/>
      <c r="BDI40" s="222"/>
      <c r="BDJ40" s="222"/>
      <c r="BDK40" s="222"/>
      <c r="BDL40" s="222"/>
      <c r="BDM40" s="222"/>
      <c r="BDN40" s="222"/>
      <c r="BDO40" s="222"/>
      <c r="BDP40" s="222"/>
      <c r="BDQ40" s="222"/>
      <c r="BDR40" s="222"/>
      <c r="BDS40" s="222"/>
      <c r="BDT40" s="222"/>
      <c r="BDU40" s="222"/>
      <c r="BDV40" s="222"/>
      <c r="BDW40" s="222"/>
      <c r="BDX40" s="222"/>
      <c r="BDY40" s="222"/>
      <c r="BDZ40" s="222"/>
      <c r="BEA40" s="222"/>
      <c r="BEB40" s="222"/>
      <c r="BEC40" s="222"/>
      <c r="BED40" s="222"/>
      <c r="BEE40" s="222"/>
      <c r="BEF40" s="222"/>
      <c r="BEG40" s="222"/>
      <c r="BEH40" s="222"/>
      <c r="BEI40" s="222"/>
      <c r="BEJ40" s="222"/>
      <c r="BEK40" s="222"/>
      <c r="BEL40" s="222"/>
      <c r="BEM40" s="222"/>
      <c r="BEN40" s="222"/>
      <c r="BEO40" s="222"/>
      <c r="BEP40" s="222"/>
      <c r="BEQ40" s="222"/>
      <c r="BER40" s="222"/>
      <c r="BES40" s="222"/>
      <c r="BET40" s="222"/>
      <c r="BEU40" s="222"/>
      <c r="BEV40" s="222"/>
      <c r="BEW40" s="222"/>
      <c r="BEX40" s="222"/>
      <c r="BEY40" s="222"/>
      <c r="BEZ40" s="222"/>
      <c r="BFA40" s="222"/>
      <c r="BFB40" s="222"/>
      <c r="BFC40" s="222"/>
      <c r="BFD40" s="222"/>
      <c r="BFE40" s="222"/>
      <c r="BFF40" s="222"/>
      <c r="BFG40" s="222"/>
      <c r="BFH40" s="222"/>
      <c r="BFI40" s="222"/>
      <c r="BFJ40" s="222"/>
      <c r="BFK40" s="222"/>
      <c r="BFL40" s="222"/>
      <c r="BFM40" s="222"/>
      <c r="BFN40" s="222"/>
      <c r="BFO40" s="222"/>
      <c r="BFP40" s="222"/>
      <c r="BFQ40" s="222"/>
      <c r="BFR40" s="222"/>
      <c r="BFS40" s="222"/>
      <c r="BFT40" s="222"/>
      <c r="BFU40" s="222"/>
      <c r="BFV40" s="222"/>
      <c r="BFW40" s="222"/>
      <c r="BFX40" s="222"/>
      <c r="BFY40" s="222"/>
      <c r="BFZ40" s="222"/>
      <c r="BGA40" s="222"/>
      <c r="BGB40" s="222"/>
      <c r="BGC40" s="222"/>
      <c r="BGD40" s="222"/>
      <c r="BGE40" s="222"/>
      <c r="BGF40" s="222"/>
      <c r="BGG40" s="222"/>
      <c r="BGH40" s="222"/>
      <c r="BGI40" s="222"/>
      <c r="BGJ40" s="222"/>
      <c r="BGK40" s="222"/>
      <c r="BGL40" s="222"/>
      <c r="BGM40" s="222"/>
      <c r="BGN40" s="222"/>
      <c r="BGO40" s="222"/>
      <c r="BGP40" s="222"/>
      <c r="BGQ40" s="222"/>
      <c r="BGR40" s="222"/>
      <c r="BGS40" s="222"/>
      <c r="BGT40" s="222"/>
      <c r="BGU40" s="222"/>
      <c r="BGV40" s="222"/>
      <c r="BGW40" s="222"/>
      <c r="BGX40" s="222"/>
      <c r="BGY40" s="222"/>
      <c r="BGZ40" s="222"/>
      <c r="BHA40" s="222"/>
      <c r="BHB40" s="222"/>
      <c r="BHC40" s="222"/>
      <c r="BHD40" s="222"/>
      <c r="BHE40" s="222"/>
      <c r="BHF40" s="222"/>
      <c r="BHG40" s="222"/>
      <c r="BHH40" s="222"/>
      <c r="BHI40" s="222"/>
      <c r="BHJ40" s="222"/>
      <c r="BHK40" s="222"/>
      <c r="BHL40" s="222"/>
      <c r="BHM40" s="222"/>
      <c r="BHN40" s="222"/>
      <c r="BHO40" s="222"/>
      <c r="BHP40" s="222"/>
      <c r="BHQ40" s="222"/>
      <c r="BHR40" s="222"/>
      <c r="BHS40" s="222"/>
      <c r="BHT40" s="222"/>
      <c r="BHU40" s="222"/>
      <c r="BHV40" s="222"/>
      <c r="BHW40" s="222"/>
      <c r="BHX40" s="222"/>
      <c r="BHY40" s="222"/>
      <c r="BHZ40" s="222"/>
      <c r="BIA40" s="222"/>
      <c r="BIB40" s="222"/>
      <c r="BIC40" s="222"/>
      <c r="BID40" s="222"/>
      <c r="BIE40" s="222"/>
      <c r="BIF40" s="222"/>
      <c r="BIG40" s="222"/>
      <c r="BIH40" s="222"/>
      <c r="BII40" s="222"/>
      <c r="BIJ40" s="222"/>
      <c r="BIK40" s="222"/>
      <c r="BIL40" s="222"/>
      <c r="BIM40" s="222"/>
      <c r="BIN40" s="222"/>
      <c r="BIO40" s="222"/>
      <c r="BIP40" s="222"/>
      <c r="BIQ40" s="222"/>
      <c r="BIR40" s="222"/>
      <c r="BIS40" s="222"/>
      <c r="BIT40" s="222"/>
      <c r="BIU40" s="222"/>
      <c r="BIV40" s="222"/>
      <c r="BIW40" s="222"/>
      <c r="BIX40" s="222"/>
      <c r="BIY40" s="222"/>
      <c r="BIZ40" s="222"/>
      <c r="BJA40" s="222"/>
      <c r="BJB40" s="222"/>
      <c r="BJC40" s="222"/>
      <c r="BJD40" s="222"/>
      <c r="BJE40" s="222"/>
      <c r="BJF40" s="222"/>
      <c r="BJG40" s="222"/>
      <c r="BJH40" s="222"/>
      <c r="BJI40" s="222"/>
      <c r="BJJ40" s="222"/>
      <c r="BJK40" s="222"/>
      <c r="BJL40" s="222"/>
      <c r="BJM40" s="222"/>
      <c r="BJN40" s="222"/>
      <c r="BJO40" s="222"/>
      <c r="BJP40" s="222"/>
      <c r="BJQ40" s="222"/>
      <c r="BJR40" s="222"/>
      <c r="BJS40" s="222"/>
      <c r="BJT40" s="222"/>
      <c r="BJU40" s="222"/>
      <c r="BJV40" s="222"/>
      <c r="BJW40" s="222"/>
      <c r="BJX40" s="222"/>
      <c r="BJY40" s="222"/>
      <c r="BJZ40" s="222"/>
      <c r="BKA40" s="222"/>
      <c r="BKB40" s="222"/>
      <c r="BKC40" s="222"/>
      <c r="BKD40" s="222"/>
      <c r="BKE40" s="222"/>
      <c r="BKF40" s="222"/>
      <c r="BKG40" s="222"/>
      <c r="BKH40" s="222"/>
      <c r="BKI40" s="222"/>
      <c r="BKJ40" s="222"/>
      <c r="BKK40" s="222"/>
      <c r="BKL40" s="222"/>
      <c r="BKM40" s="222"/>
      <c r="BKN40" s="222"/>
      <c r="BKO40" s="222"/>
      <c r="BKP40" s="222"/>
      <c r="BKQ40" s="222"/>
      <c r="BKR40" s="222"/>
      <c r="BKS40" s="222"/>
      <c r="BKT40" s="222"/>
      <c r="BKU40" s="222"/>
      <c r="BKV40" s="222"/>
      <c r="BKW40" s="222"/>
      <c r="BKX40" s="222"/>
      <c r="BKY40" s="222"/>
      <c r="BKZ40" s="222"/>
      <c r="BLA40" s="222"/>
      <c r="BLB40" s="222"/>
      <c r="BLC40" s="222"/>
      <c r="BLD40" s="222"/>
      <c r="BLE40" s="222"/>
      <c r="BLF40" s="222"/>
      <c r="BLG40" s="222"/>
      <c r="BLH40" s="222"/>
      <c r="BLI40" s="222"/>
      <c r="BLJ40" s="222"/>
      <c r="BLK40" s="222"/>
      <c r="BLL40" s="222"/>
      <c r="BLM40" s="222"/>
      <c r="BLN40" s="222"/>
      <c r="BLO40" s="222"/>
      <c r="BLP40" s="222"/>
      <c r="BLQ40" s="222"/>
      <c r="BLR40" s="222"/>
      <c r="BLS40" s="222"/>
      <c r="BLT40" s="222"/>
      <c r="BLU40" s="222"/>
      <c r="BLV40" s="222"/>
      <c r="BLW40" s="222"/>
      <c r="BLX40" s="222"/>
      <c r="BLY40" s="222"/>
      <c r="BLZ40" s="222"/>
      <c r="BMA40" s="222"/>
      <c r="BMB40" s="222"/>
      <c r="BMC40" s="222"/>
      <c r="BMD40" s="222"/>
      <c r="BME40" s="222"/>
      <c r="BMF40" s="222"/>
      <c r="BMG40" s="222"/>
      <c r="BMH40" s="222"/>
      <c r="BMI40" s="222"/>
      <c r="BMJ40" s="222"/>
      <c r="BMK40" s="222"/>
      <c r="BML40" s="222"/>
      <c r="BMM40" s="222"/>
      <c r="BMN40" s="222"/>
      <c r="BMO40" s="222"/>
      <c r="BMP40" s="222"/>
      <c r="BMQ40" s="222"/>
      <c r="BMR40" s="222"/>
      <c r="BMS40" s="222"/>
      <c r="BMT40" s="222"/>
      <c r="BMU40" s="222"/>
      <c r="BMV40" s="222"/>
      <c r="BMW40" s="222"/>
      <c r="BMX40" s="222"/>
      <c r="BMY40" s="222"/>
      <c r="BMZ40" s="222"/>
      <c r="BNA40" s="222"/>
      <c r="BNB40" s="222"/>
      <c r="BNC40" s="222"/>
      <c r="BND40" s="222"/>
      <c r="BNE40" s="222"/>
      <c r="BNF40" s="222"/>
      <c r="BNG40" s="222"/>
      <c r="BNH40" s="222"/>
      <c r="BNI40" s="222"/>
      <c r="BNJ40" s="222"/>
      <c r="BNK40" s="222"/>
      <c r="BNL40" s="222"/>
      <c r="BNM40" s="222"/>
      <c r="BNN40" s="222"/>
      <c r="BNO40" s="222"/>
      <c r="BNP40" s="222"/>
      <c r="BNQ40" s="222"/>
      <c r="BNR40" s="222"/>
      <c r="BNS40" s="222"/>
      <c r="BNT40" s="222"/>
      <c r="BNU40" s="222"/>
      <c r="BNV40" s="222"/>
      <c r="BNW40" s="222"/>
      <c r="BNX40" s="222"/>
      <c r="BNY40" s="222"/>
      <c r="BNZ40" s="222"/>
      <c r="BOA40" s="222"/>
      <c r="BOB40" s="222"/>
      <c r="BOC40" s="222"/>
      <c r="BOD40" s="222"/>
      <c r="BOE40" s="222"/>
      <c r="BOF40" s="222"/>
      <c r="BOG40" s="222"/>
      <c r="BOH40" s="222"/>
      <c r="BOI40" s="222"/>
      <c r="BOJ40" s="222"/>
      <c r="BOK40" s="222"/>
      <c r="BOL40" s="222"/>
      <c r="BOM40" s="222"/>
      <c r="BON40" s="222"/>
      <c r="BOO40" s="222"/>
      <c r="BOP40" s="222"/>
      <c r="BOQ40" s="222"/>
      <c r="BOR40" s="222"/>
      <c r="BOS40" s="222"/>
      <c r="BOT40" s="222"/>
      <c r="BOU40" s="222"/>
      <c r="BOV40" s="222"/>
      <c r="BOW40" s="222"/>
      <c r="BOX40" s="222"/>
      <c r="BOY40" s="222"/>
      <c r="BOZ40" s="222"/>
      <c r="BPA40" s="222"/>
      <c r="BPB40" s="222"/>
      <c r="BPC40" s="222"/>
      <c r="BPD40" s="222"/>
      <c r="BPE40" s="222"/>
      <c r="BPF40" s="222"/>
      <c r="BPG40" s="222"/>
      <c r="BPH40" s="222"/>
      <c r="BPI40" s="222"/>
      <c r="BPJ40" s="222"/>
      <c r="BPK40" s="222"/>
      <c r="BPL40" s="222"/>
      <c r="BPM40" s="222"/>
      <c r="BPN40" s="222"/>
      <c r="BPO40" s="222"/>
      <c r="BPP40" s="222"/>
      <c r="BPQ40" s="222"/>
      <c r="BPR40" s="222"/>
      <c r="BPS40" s="222"/>
      <c r="BPT40" s="222"/>
      <c r="BPU40" s="222"/>
      <c r="BPV40" s="222"/>
      <c r="BPW40" s="222"/>
      <c r="BPX40" s="222"/>
      <c r="BPY40" s="222"/>
      <c r="BPZ40" s="222"/>
      <c r="BQA40" s="222"/>
      <c r="BQB40" s="222"/>
      <c r="BQC40" s="222"/>
      <c r="BQD40" s="222"/>
      <c r="BQE40" s="222"/>
      <c r="BQF40" s="222"/>
      <c r="BQG40" s="222"/>
      <c r="BQH40" s="222"/>
      <c r="BQI40" s="222"/>
      <c r="BQJ40" s="222"/>
      <c r="BQK40" s="222"/>
      <c r="BQL40" s="222"/>
      <c r="BQM40" s="222"/>
      <c r="BQN40" s="222"/>
      <c r="BQO40" s="222"/>
      <c r="BQP40" s="222"/>
      <c r="BQQ40" s="222"/>
      <c r="BQR40" s="222"/>
      <c r="BQS40" s="222"/>
      <c r="BQT40" s="222"/>
      <c r="BQU40" s="222"/>
      <c r="BQV40" s="222"/>
      <c r="BQW40" s="222"/>
      <c r="BQX40" s="222"/>
      <c r="BQY40" s="222"/>
      <c r="BQZ40" s="222"/>
      <c r="BRA40" s="222"/>
      <c r="BRB40" s="222"/>
      <c r="BRC40" s="222"/>
      <c r="BRD40" s="222"/>
      <c r="BRE40" s="222"/>
      <c r="BRF40" s="222"/>
      <c r="BRG40" s="222"/>
      <c r="BRH40" s="222"/>
      <c r="BRI40" s="222"/>
      <c r="BRJ40" s="222"/>
      <c r="BRK40" s="222"/>
      <c r="BRL40" s="222"/>
      <c r="BRM40" s="222"/>
      <c r="BRN40" s="222"/>
      <c r="BRO40" s="222"/>
      <c r="BRP40" s="222"/>
      <c r="BRQ40" s="222"/>
      <c r="BRR40" s="222"/>
      <c r="BRS40" s="222"/>
      <c r="BRT40" s="222"/>
      <c r="BRU40" s="222"/>
      <c r="BRV40" s="222"/>
      <c r="BRW40" s="222"/>
      <c r="BRX40" s="222"/>
      <c r="BRY40" s="222"/>
      <c r="BRZ40" s="222"/>
      <c r="BSA40" s="222"/>
      <c r="BSB40" s="222"/>
      <c r="BSC40" s="222"/>
      <c r="BSD40" s="222"/>
      <c r="BSE40" s="222"/>
      <c r="BSF40" s="222"/>
      <c r="BSG40" s="222"/>
      <c r="BSH40" s="222"/>
      <c r="BSI40" s="222"/>
      <c r="BSJ40" s="222"/>
      <c r="BSK40" s="222"/>
      <c r="BSL40" s="222"/>
      <c r="BSM40" s="222"/>
      <c r="BSN40" s="222"/>
      <c r="BSO40" s="222"/>
      <c r="BSP40" s="222"/>
      <c r="BSQ40" s="222"/>
      <c r="BSR40" s="222"/>
      <c r="BSS40" s="222"/>
      <c r="BST40" s="222"/>
      <c r="BSU40" s="222"/>
      <c r="BSV40" s="222"/>
      <c r="BSW40" s="222"/>
      <c r="BSX40" s="222"/>
      <c r="BSY40" s="222"/>
      <c r="BSZ40" s="222"/>
      <c r="BTA40" s="222"/>
      <c r="BTB40" s="222"/>
      <c r="BTC40" s="222"/>
      <c r="BTD40" s="222"/>
      <c r="BTE40" s="222"/>
      <c r="BTF40" s="222"/>
      <c r="BTG40" s="222"/>
      <c r="BTH40" s="222"/>
      <c r="BTI40" s="222"/>
      <c r="BTJ40" s="222"/>
      <c r="BTK40" s="222"/>
      <c r="BTL40" s="222"/>
      <c r="BTM40" s="222"/>
      <c r="BTN40" s="222"/>
      <c r="BTO40" s="222"/>
      <c r="BTP40" s="222"/>
      <c r="BTQ40" s="222"/>
      <c r="BTR40" s="222"/>
      <c r="BTS40" s="222"/>
      <c r="BTT40" s="222"/>
      <c r="BTU40" s="222"/>
      <c r="BTV40" s="222"/>
      <c r="BTW40" s="222"/>
      <c r="BTX40" s="222"/>
      <c r="BTY40" s="222"/>
      <c r="BTZ40" s="222"/>
      <c r="BUA40" s="222"/>
      <c r="BUB40" s="222"/>
      <c r="BUC40" s="222"/>
      <c r="BUD40" s="222"/>
      <c r="BUE40" s="222"/>
      <c r="BUF40" s="222"/>
      <c r="BUG40" s="222"/>
      <c r="BUH40" s="222"/>
      <c r="BUI40" s="222"/>
      <c r="BUJ40" s="222"/>
      <c r="BUK40" s="222"/>
      <c r="BUL40" s="222"/>
      <c r="BUM40" s="222"/>
      <c r="BUN40" s="222"/>
      <c r="BUO40" s="222"/>
      <c r="BUP40" s="222"/>
      <c r="BUQ40" s="222"/>
      <c r="BUR40" s="222"/>
      <c r="BUS40" s="222"/>
      <c r="BUT40" s="222"/>
      <c r="BUU40" s="222"/>
      <c r="BUV40" s="222"/>
      <c r="BUW40" s="222"/>
      <c r="BUX40" s="222"/>
      <c r="BUY40" s="222"/>
      <c r="BUZ40" s="222"/>
      <c r="BVA40" s="222"/>
      <c r="BVB40" s="222"/>
      <c r="BVC40" s="222"/>
      <c r="BVD40" s="222"/>
      <c r="BVE40" s="222"/>
      <c r="BVF40" s="222"/>
      <c r="BVG40" s="222"/>
      <c r="BVH40" s="222"/>
      <c r="BVI40" s="222"/>
      <c r="BVJ40" s="222"/>
      <c r="BVK40" s="222"/>
      <c r="BVL40" s="222"/>
      <c r="BVM40" s="222"/>
      <c r="BVN40" s="222"/>
      <c r="BVO40" s="222"/>
      <c r="BVP40" s="222"/>
      <c r="BVQ40" s="222"/>
      <c r="BVR40" s="222"/>
      <c r="BVS40" s="222"/>
      <c r="BVT40" s="222"/>
      <c r="BVU40" s="222"/>
      <c r="BVV40" s="222"/>
      <c r="BVW40" s="222"/>
      <c r="BVX40" s="222"/>
      <c r="BVY40" s="222"/>
      <c r="BVZ40" s="222"/>
      <c r="BWA40" s="222"/>
      <c r="BWB40" s="222"/>
      <c r="BWC40" s="222"/>
      <c r="BWD40" s="222"/>
      <c r="BWE40" s="222"/>
      <c r="BWF40" s="222"/>
      <c r="BWG40" s="222"/>
      <c r="BWH40" s="222"/>
      <c r="BWI40" s="222"/>
      <c r="BWJ40" s="222"/>
      <c r="BWK40" s="222"/>
      <c r="BWL40" s="222"/>
      <c r="BWM40" s="222"/>
      <c r="BWN40" s="222"/>
      <c r="BWO40" s="222"/>
      <c r="BWP40" s="222"/>
      <c r="BWQ40" s="222"/>
      <c r="BWR40" s="222"/>
      <c r="BWS40" s="222"/>
      <c r="BWT40" s="222"/>
      <c r="BWU40" s="222"/>
      <c r="BWV40" s="222"/>
      <c r="BWW40" s="222"/>
      <c r="BWX40" s="222"/>
      <c r="BWY40" s="222"/>
      <c r="BWZ40" s="222"/>
      <c r="BXA40" s="222"/>
      <c r="BXB40" s="222"/>
      <c r="BXC40" s="222"/>
      <c r="BXD40" s="222"/>
      <c r="BXE40" s="222"/>
      <c r="BXF40" s="222"/>
      <c r="BXG40" s="222"/>
      <c r="BXH40" s="222"/>
      <c r="BXI40" s="222"/>
      <c r="BXJ40" s="222"/>
      <c r="BXK40" s="222"/>
      <c r="BXL40" s="222"/>
      <c r="BXM40" s="222"/>
      <c r="BXN40" s="222"/>
      <c r="BXO40" s="222"/>
      <c r="BXP40" s="222"/>
      <c r="BXQ40" s="222"/>
      <c r="BXR40" s="222"/>
      <c r="BXS40" s="222"/>
      <c r="BXT40" s="222"/>
      <c r="BXU40" s="222"/>
      <c r="BXV40" s="222"/>
      <c r="BXW40" s="222"/>
      <c r="BXX40" s="222"/>
      <c r="BXY40" s="222"/>
      <c r="BXZ40" s="222"/>
      <c r="BYA40" s="222"/>
      <c r="BYB40" s="222"/>
      <c r="BYC40" s="222"/>
      <c r="BYD40" s="222"/>
      <c r="BYE40" s="222"/>
      <c r="BYF40" s="222"/>
      <c r="BYG40" s="222"/>
      <c r="BYH40" s="222"/>
      <c r="BYI40" s="222"/>
      <c r="BYJ40" s="222"/>
      <c r="BYK40" s="222"/>
      <c r="BYL40" s="222"/>
      <c r="BYM40" s="222"/>
      <c r="BYN40" s="222"/>
      <c r="BYO40" s="222"/>
      <c r="BYP40" s="222"/>
      <c r="BYQ40" s="222"/>
      <c r="BYR40" s="222"/>
      <c r="BYS40" s="222"/>
      <c r="BYT40" s="222"/>
      <c r="BYU40" s="222"/>
      <c r="BYV40" s="222"/>
      <c r="BYW40" s="222"/>
      <c r="BYX40" s="222"/>
      <c r="BYY40" s="222"/>
      <c r="BYZ40" s="222"/>
      <c r="BZA40" s="222"/>
      <c r="BZB40" s="222"/>
      <c r="BZC40" s="222"/>
      <c r="BZD40" s="222"/>
      <c r="BZE40" s="222"/>
      <c r="BZF40" s="222"/>
      <c r="BZG40" s="222"/>
      <c r="BZH40" s="222"/>
      <c r="BZI40" s="222"/>
      <c r="BZJ40" s="222"/>
      <c r="BZK40" s="222"/>
      <c r="BZL40" s="222"/>
      <c r="BZM40" s="222"/>
      <c r="BZN40" s="222"/>
      <c r="BZO40" s="222"/>
      <c r="BZP40" s="222"/>
      <c r="BZQ40" s="222"/>
      <c r="BZR40" s="222"/>
      <c r="BZS40" s="222"/>
      <c r="BZT40" s="222"/>
      <c r="BZU40" s="222"/>
      <c r="BZV40" s="222"/>
      <c r="BZW40" s="222"/>
      <c r="BZX40" s="222"/>
      <c r="BZY40" s="222"/>
      <c r="BZZ40" s="222"/>
      <c r="CAA40" s="222"/>
      <c r="CAB40" s="222"/>
      <c r="CAC40" s="222"/>
      <c r="CAD40" s="222"/>
      <c r="CAE40" s="222"/>
      <c r="CAF40" s="222"/>
      <c r="CAG40" s="222"/>
      <c r="CAH40" s="222"/>
      <c r="CAI40" s="222"/>
      <c r="CAJ40" s="222"/>
      <c r="CAK40" s="222"/>
      <c r="CAL40" s="222"/>
      <c r="CAM40" s="222"/>
      <c r="CAN40" s="222"/>
      <c r="CAO40" s="222"/>
      <c r="CAP40" s="222"/>
      <c r="CAQ40" s="222"/>
      <c r="CAR40" s="222"/>
      <c r="CAS40" s="222"/>
      <c r="CAT40" s="222"/>
      <c r="CAU40" s="222"/>
      <c r="CAV40" s="222"/>
      <c r="CAW40" s="222"/>
      <c r="CAX40" s="222"/>
      <c r="CAY40" s="222"/>
      <c r="CAZ40" s="222"/>
      <c r="CBA40" s="222"/>
      <c r="CBB40" s="222"/>
      <c r="CBC40" s="222"/>
      <c r="CBD40" s="222"/>
      <c r="CBE40" s="222"/>
      <c r="CBF40" s="222"/>
      <c r="CBG40" s="222"/>
      <c r="CBH40" s="222"/>
      <c r="CBI40" s="222"/>
      <c r="CBJ40" s="222"/>
      <c r="CBK40" s="222"/>
      <c r="CBL40" s="222"/>
      <c r="CBM40" s="222"/>
      <c r="CBN40" s="222"/>
      <c r="CBO40" s="222"/>
      <c r="CBP40" s="222"/>
      <c r="CBQ40" s="222"/>
      <c r="CBR40" s="222"/>
      <c r="CBS40" s="222"/>
      <c r="CBT40" s="222"/>
      <c r="CBU40" s="222"/>
      <c r="CBV40" s="222"/>
      <c r="CBW40" s="222"/>
      <c r="CBX40" s="222"/>
      <c r="CBY40" s="222"/>
      <c r="CBZ40" s="222"/>
      <c r="CCA40" s="222"/>
      <c r="CCB40" s="222"/>
      <c r="CCC40" s="222"/>
      <c r="CCD40" s="222"/>
      <c r="CCE40" s="222"/>
      <c r="CCF40" s="222"/>
      <c r="CCG40" s="222"/>
      <c r="CCH40" s="222"/>
      <c r="CCI40" s="222"/>
      <c r="CCJ40" s="222"/>
      <c r="CCK40" s="222"/>
      <c r="CCL40" s="222"/>
      <c r="CCM40" s="222"/>
      <c r="CCN40" s="222"/>
      <c r="CCO40" s="222"/>
      <c r="CCP40" s="222"/>
      <c r="CCQ40" s="222"/>
      <c r="CCR40" s="222"/>
      <c r="CCS40" s="222"/>
      <c r="CCT40" s="222"/>
      <c r="CCU40" s="222"/>
      <c r="CCV40" s="222"/>
      <c r="CCW40" s="222"/>
      <c r="CCX40" s="222"/>
      <c r="CCY40" s="222"/>
      <c r="CCZ40" s="222"/>
      <c r="CDA40" s="222"/>
      <c r="CDB40" s="222"/>
      <c r="CDC40" s="222"/>
      <c r="CDD40" s="222"/>
      <c r="CDE40" s="222"/>
      <c r="CDF40" s="222"/>
      <c r="CDG40" s="222"/>
      <c r="CDH40" s="222"/>
      <c r="CDI40" s="222"/>
      <c r="CDJ40" s="222"/>
      <c r="CDK40" s="222"/>
      <c r="CDL40" s="222"/>
      <c r="CDM40" s="222"/>
      <c r="CDN40" s="222"/>
      <c r="CDO40" s="222"/>
      <c r="CDP40" s="222"/>
      <c r="CDQ40" s="222"/>
      <c r="CDR40" s="222"/>
      <c r="CDS40" s="222"/>
      <c r="CDT40" s="222"/>
      <c r="CDU40" s="222"/>
      <c r="CDV40" s="222"/>
      <c r="CDW40" s="222"/>
      <c r="CDX40" s="222"/>
      <c r="CDY40" s="222"/>
      <c r="CDZ40" s="222"/>
      <c r="CEA40" s="222"/>
      <c r="CEB40" s="222"/>
      <c r="CEC40" s="222"/>
      <c r="CED40" s="222"/>
      <c r="CEE40" s="222"/>
      <c r="CEF40" s="222"/>
      <c r="CEG40" s="222"/>
      <c r="CEH40" s="222"/>
      <c r="CEI40" s="222"/>
      <c r="CEJ40" s="222"/>
      <c r="CEK40" s="222"/>
      <c r="CEL40" s="222"/>
      <c r="CEM40" s="222"/>
      <c r="CEN40" s="222"/>
      <c r="CEO40" s="222"/>
      <c r="CEP40" s="222"/>
      <c r="CEQ40" s="222"/>
      <c r="CER40" s="222"/>
      <c r="CES40" s="222"/>
      <c r="CET40" s="222"/>
      <c r="CEU40" s="222"/>
      <c r="CEV40" s="222"/>
      <c r="CEW40" s="222"/>
      <c r="CEX40" s="222"/>
      <c r="CEY40" s="222"/>
      <c r="CEZ40" s="222"/>
      <c r="CFA40" s="222"/>
      <c r="CFB40" s="222"/>
      <c r="CFC40" s="222"/>
      <c r="CFD40" s="222"/>
      <c r="CFE40" s="222"/>
      <c r="CFF40" s="222"/>
      <c r="CFG40" s="222"/>
      <c r="CFH40" s="222"/>
      <c r="CFI40" s="222"/>
      <c r="CFJ40" s="222"/>
      <c r="CFK40" s="222"/>
      <c r="CFL40" s="222"/>
      <c r="CFM40" s="222"/>
      <c r="CFN40" s="222"/>
      <c r="CFO40" s="222"/>
      <c r="CFP40" s="222"/>
      <c r="CFQ40" s="222"/>
      <c r="CFR40" s="222"/>
      <c r="CFS40" s="222"/>
      <c r="CFT40" s="222"/>
      <c r="CFU40" s="222"/>
      <c r="CFV40" s="222"/>
      <c r="CFW40" s="222"/>
      <c r="CFX40" s="222"/>
      <c r="CFY40" s="222"/>
      <c r="CFZ40" s="222"/>
      <c r="CGA40" s="222"/>
      <c r="CGB40" s="222"/>
      <c r="CGC40" s="222"/>
      <c r="CGD40" s="222"/>
      <c r="CGE40" s="222"/>
      <c r="CGF40" s="222"/>
      <c r="CGG40" s="222"/>
      <c r="CGH40" s="222"/>
      <c r="CGI40" s="222"/>
      <c r="CGJ40" s="222"/>
      <c r="CGK40" s="222"/>
      <c r="CGL40" s="222"/>
      <c r="CGM40" s="222"/>
      <c r="CGN40" s="222"/>
      <c r="CGO40" s="222"/>
      <c r="CGP40" s="222"/>
      <c r="CGQ40" s="222"/>
      <c r="CGR40" s="222"/>
      <c r="CGS40" s="222"/>
      <c r="CGT40" s="222"/>
      <c r="CGU40" s="222"/>
      <c r="CGV40" s="222"/>
      <c r="CGW40" s="222"/>
      <c r="CGX40" s="222"/>
      <c r="CGY40" s="222"/>
      <c r="CGZ40" s="222"/>
      <c r="CHA40" s="222"/>
      <c r="CHB40" s="222"/>
      <c r="CHC40" s="222"/>
      <c r="CHD40" s="222"/>
      <c r="CHE40" s="222"/>
      <c r="CHF40" s="222"/>
      <c r="CHG40" s="222"/>
      <c r="CHH40" s="222"/>
      <c r="CHI40" s="222"/>
      <c r="CHJ40" s="222"/>
      <c r="CHK40" s="222"/>
      <c r="CHL40" s="222"/>
      <c r="CHM40" s="222"/>
      <c r="CHN40" s="222"/>
      <c r="CHO40" s="222"/>
      <c r="CHP40" s="222"/>
      <c r="CHQ40" s="222"/>
      <c r="CHR40" s="222"/>
      <c r="CHS40" s="222"/>
      <c r="CHT40" s="222"/>
      <c r="CHU40" s="222"/>
      <c r="CHV40" s="222"/>
      <c r="CHW40" s="222"/>
      <c r="CHX40" s="222"/>
      <c r="CHY40" s="222"/>
      <c r="CHZ40" s="222"/>
      <c r="CIA40" s="222"/>
      <c r="CIB40" s="222"/>
      <c r="CIC40" s="222"/>
      <c r="CID40" s="222"/>
      <c r="CIE40" s="222"/>
      <c r="CIF40" s="222"/>
      <c r="CIG40" s="222"/>
      <c r="CIH40" s="222"/>
      <c r="CII40" s="222"/>
      <c r="CIJ40" s="222"/>
      <c r="CIK40" s="222"/>
      <c r="CIL40" s="222"/>
      <c r="CIM40" s="222"/>
      <c r="CIN40" s="222"/>
      <c r="CIO40" s="222"/>
      <c r="CIP40" s="222"/>
      <c r="CIQ40" s="222"/>
      <c r="CIR40" s="222"/>
      <c r="CIS40" s="222"/>
      <c r="CIT40" s="222"/>
      <c r="CIU40" s="222"/>
      <c r="CIV40" s="222"/>
      <c r="CIW40" s="222"/>
      <c r="CIX40" s="222"/>
      <c r="CIY40" s="222"/>
      <c r="CIZ40" s="222"/>
      <c r="CJA40" s="222"/>
      <c r="CJB40" s="222"/>
      <c r="CJC40" s="222"/>
      <c r="CJD40" s="222"/>
      <c r="CJE40" s="222"/>
      <c r="CJF40" s="222"/>
      <c r="CJG40" s="222"/>
      <c r="CJH40" s="222"/>
      <c r="CJI40" s="222"/>
      <c r="CJJ40" s="222"/>
      <c r="CJK40" s="222"/>
      <c r="CJL40" s="222"/>
      <c r="CJM40" s="222"/>
      <c r="CJN40" s="222"/>
      <c r="CJO40" s="222"/>
      <c r="CJP40" s="222"/>
      <c r="CJQ40" s="222"/>
      <c r="CJR40" s="222"/>
      <c r="CJS40" s="222"/>
      <c r="CJT40" s="222"/>
      <c r="CJU40" s="222"/>
      <c r="CJV40" s="222"/>
      <c r="CJW40" s="222"/>
      <c r="CJX40" s="222"/>
      <c r="CJY40" s="222"/>
      <c r="CJZ40" s="222"/>
      <c r="CKA40" s="222"/>
      <c r="CKB40" s="222"/>
      <c r="CKC40" s="222"/>
      <c r="CKD40" s="222"/>
      <c r="CKE40" s="222"/>
      <c r="CKF40" s="222"/>
      <c r="CKG40" s="222"/>
      <c r="CKH40" s="222"/>
      <c r="CKI40" s="222"/>
      <c r="CKJ40" s="222"/>
      <c r="CKK40" s="222"/>
      <c r="CKL40" s="222"/>
      <c r="CKM40" s="222"/>
      <c r="CKN40" s="222"/>
      <c r="CKO40" s="222"/>
      <c r="CKP40" s="222"/>
      <c r="CKQ40" s="222"/>
      <c r="CKR40" s="222"/>
      <c r="CKS40" s="222"/>
      <c r="CKT40" s="222"/>
      <c r="CKU40" s="222"/>
      <c r="CKV40" s="222"/>
      <c r="CKW40" s="222"/>
      <c r="CKX40" s="222"/>
      <c r="CKY40" s="222"/>
      <c r="CKZ40" s="222"/>
      <c r="CLA40" s="222"/>
      <c r="CLB40" s="222"/>
      <c r="CLC40" s="222"/>
      <c r="CLD40" s="222"/>
      <c r="CLE40" s="222"/>
      <c r="CLF40" s="222"/>
      <c r="CLG40" s="222"/>
      <c r="CLH40" s="222"/>
      <c r="CLI40" s="222"/>
      <c r="CLJ40" s="222"/>
      <c r="CLK40" s="222"/>
      <c r="CLL40" s="222"/>
      <c r="CLM40" s="222"/>
      <c r="CLN40" s="222"/>
      <c r="CLO40" s="222"/>
      <c r="CLP40" s="222"/>
      <c r="CLQ40" s="222"/>
      <c r="CLR40" s="222"/>
      <c r="CLS40" s="222"/>
      <c r="CLT40" s="222"/>
      <c r="CLU40" s="222"/>
      <c r="CLV40" s="222"/>
      <c r="CLW40" s="222"/>
      <c r="CLX40" s="222"/>
      <c r="CLY40" s="222"/>
      <c r="CLZ40" s="222"/>
      <c r="CMA40" s="222"/>
      <c r="CMB40" s="222"/>
      <c r="CMC40" s="222"/>
      <c r="CMD40" s="222"/>
      <c r="CME40" s="222"/>
      <c r="CMF40" s="222"/>
      <c r="CMG40" s="222"/>
      <c r="CMH40" s="222"/>
      <c r="CMI40" s="222"/>
      <c r="CMJ40" s="222"/>
      <c r="CMK40" s="222"/>
      <c r="CML40" s="222"/>
      <c r="CMM40" s="222"/>
      <c r="CMN40" s="222"/>
      <c r="CMO40" s="222"/>
      <c r="CMP40" s="222"/>
      <c r="CMQ40" s="222"/>
      <c r="CMR40" s="222"/>
      <c r="CMS40" s="222"/>
      <c r="CMT40" s="222"/>
      <c r="CMU40" s="222"/>
      <c r="CMV40" s="222"/>
      <c r="CMW40" s="222"/>
      <c r="CMX40" s="222"/>
      <c r="CMY40" s="222"/>
      <c r="CMZ40" s="222"/>
      <c r="CNA40" s="222"/>
      <c r="CNB40" s="222"/>
      <c r="CNC40" s="222"/>
      <c r="CND40" s="222"/>
      <c r="CNE40" s="222"/>
      <c r="CNF40" s="222"/>
      <c r="CNG40" s="222"/>
      <c r="CNH40" s="222"/>
      <c r="CNI40" s="222"/>
      <c r="CNJ40" s="222"/>
      <c r="CNK40" s="222"/>
      <c r="CNL40" s="222"/>
      <c r="CNM40" s="222"/>
      <c r="CNN40" s="222"/>
      <c r="CNO40" s="222"/>
      <c r="CNP40" s="222"/>
      <c r="CNQ40" s="222"/>
      <c r="CNR40" s="222"/>
      <c r="CNS40" s="222"/>
      <c r="CNT40" s="222"/>
      <c r="CNU40" s="222"/>
      <c r="CNV40" s="222"/>
      <c r="CNW40" s="222"/>
      <c r="CNX40" s="222"/>
      <c r="CNY40" s="222"/>
      <c r="CNZ40" s="222"/>
      <c r="COA40" s="222"/>
      <c r="COB40" s="222"/>
      <c r="COC40" s="222"/>
      <c r="COD40" s="222"/>
      <c r="COE40" s="222"/>
      <c r="COF40" s="222"/>
      <c r="COG40" s="222"/>
      <c r="COH40" s="222"/>
      <c r="COI40" s="222"/>
      <c r="COJ40" s="222"/>
      <c r="COK40" s="222"/>
      <c r="COL40" s="222"/>
      <c r="COM40" s="222"/>
      <c r="CON40" s="222"/>
      <c r="COO40" s="222"/>
      <c r="COP40" s="222"/>
      <c r="COQ40" s="222"/>
      <c r="COR40" s="222"/>
      <c r="COS40" s="222"/>
      <c r="COT40" s="222"/>
      <c r="COU40" s="222"/>
      <c r="COV40" s="222"/>
      <c r="COW40" s="222"/>
      <c r="COX40" s="222"/>
      <c r="COY40" s="222"/>
      <c r="COZ40" s="222"/>
      <c r="CPA40" s="222"/>
      <c r="CPB40" s="222"/>
      <c r="CPC40" s="222"/>
      <c r="CPD40" s="222"/>
      <c r="CPE40" s="222"/>
      <c r="CPF40" s="222"/>
      <c r="CPG40" s="222"/>
      <c r="CPH40" s="222"/>
      <c r="CPI40" s="222"/>
      <c r="CPJ40" s="222"/>
      <c r="CPK40" s="222"/>
      <c r="CPL40" s="222"/>
      <c r="CPM40" s="222"/>
      <c r="CPN40" s="222"/>
      <c r="CPO40" s="222"/>
      <c r="CPP40" s="222"/>
      <c r="CPQ40" s="222"/>
      <c r="CPR40" s="222"/>
      <c r="CPS40" s="222"/>
      <c r="CPT40" s="222"/>
      <c r="CPU40" s="222"/>
      <c r="CPV40" s="222"/>
      <c r="CPW40" s="222"/>
      <c r="CPX40" s="222"/>
      <c r="CPY40" s="222"/>
      <c r="CPZ40" s="222"/>
      <c r="CQA40" s="222"/>
      <c r="CQB40" s="222"/>
      <c r="CQC40" s="222"/>
      <c r="CQD40" s="222"/>
      <c r="CQE40" s="222"/>
      <c r="CQF40" s="222"/>
      <c r="CQG40" s="222"/>
      <c r="CQH40" s="222"/>
      <c r="CQI40" s="222"/>
      <c r="CQJ40" s="222"/>
      <c r="CQK40" s="222"/>
      <c r="CQL40" s="222"/>
      <c r="CQM40" s="222"/>
      <c r="CQN40" s="222"/>
      <c r="CQO40" s="222"/>
      <c r="CQP40" s="222"/>
      <c r="CQQ40" s="222"/>
      <c r="CQR40" s="222"/>
      <c r="CQS40" s="222"/>
      <c r="CQT40" s="222"/>
      <c r="CQU40" s="222"/>
      <c r="CQV40" s="222"/>
      <c r="CQW40" s="222"/>
      <c r="CQX40" s="222"/>
      <c r="CQY40" s="222"/>
      <c r="CQZ40" s="222"/>
      <c r="CRA40" s="222"/>
      <c r="CRB40" s="222"/>
      <c r="CRC40" s="222"/>
      <c r="CRD40" s="222"/>
      <c r="CRE40" s="222"/>
      <c r="CRF40" s="222"/>
      <c r="CRG40" s="222"/>
      <c r="CRH40" s="222"/>
      <c r="CRI40" s="222"/>
      <c r="CRJ40" s="222"/>
      <c r="CRK40" s="222"/>
      <c r="CRL40" s="222"/>
      <c r="CRM40" s="222"/>
      <c r="CRN40" s="222"/>
      <c r="CRO40" s="222"/>
      <c r="CRP40" s="222"/>
      <c r="CRQ40" s="222"/>
      <c r="CRR40" s="222"/>
      <c r="CRS40" s="222"/>
      <c r="CRT40" s="222"/>
      <c r="CRU40" s="222"/>
      <c r="CRV40" s="222"/>
      <c r="CRW40" s="222"/>
      <c r="CRX40" s="222"/>
      <c r="CRY40" s="222"/>
      <c r="CRZ40" s="222"/>
      <c r="CSA40" s="222"/>
      <c r="CSB40" s="222"/>
      <c r="CSC40" s="222"/>
      <c r="CSD40" s="222"/>
      <c r="CSE40" s="222"/>
      <c r="CSF40" s="222"/>
      <c r="CSG40" s="222"/>
      <c r="CSH40" s="222"/>
      <c r="CSI40" s="222"/>
      <c r="CSJ40" s="222"/>
      <c r="CSK40" s="222"/>
      <c r="CSL40" s="222"/>
      <c r="CSM40" s="222"/>
      <c r="CSN40" s="222"/>
      <c r="CSO40" s="222"/>
      <c r="CSP40" s="222"/>
      <c r="CSQ40" s="222"/>
      <c r="CSR40" s="222"/>
      <c r="CSS40" s="222"/>
      <c r="CST40" s="222"/>
      <c r="CSU40" s="222"/>
      <c r="CSV40" s="222"/>
      <c r="CSW40" s="222"/>
      <c r="CSX40" s="222"/>
      <c r="CSY40" s="222"/>
      <c r="CSZ40" s="222"/>
      <c r="CTA40" s="222"/>
      <c r="CTB40" s="222"/>
      <c r="CTC40" s="222"/>
      <c r="CTD40" s="222"/>
      <c r="CTE40" s="222"/>
      <c r="CTF40" s="222"/>
      <c r="CTG40" s="222"/>
      <c r="CTH40" s="222"/>
      <c r="CTI40" s="222"/>
      <c r="CTJ40" s="222"/>
      <c r="CTK40" s="222"/>
      <c r="CTL40" s="222"/>
      <c r="CTM40" s="222"/>
      <c r="CTN40" s="222"/>
      <c r="CTO40" s="222"/>
      <c r="CTP40" s="222"/>
      <c r="CTQ40" s="222"/>
      <c r="CTR40" s="222"/>
      <c r="CTS40" s="222"/>
      <c r="CTT40" s="222"/>
      <c r="CTU40" s="222"/>
      <c r="CTV40" s="222"/>
      <c r="CTW40" s="222"/>
      <c r="CTX40" s="222"/>
      <c r="CTY40" s="222"/>
      <c r="CTZ40" s="222"/>
      <c r="CUA40" s="222"/>
      <c r="CUB40" s="222"/>
      <c r="CUC40" s="222"/>
      <c r="CUD40" s="222"/>
      <c r="CUE40" s="222"/>
      <c r="CUF40" s="222"/>
      <c r="CUG40" s="222"/>
      <c r="CUH40" s="222"/>
      <c r="CUI40" s="222"/>
      <c r="CUJ40" s="222"/>
      <c r="CUK40" s="222"/>
      <c r="CUL40" s="222"/>
      <c r="CUM40" s="222"/>
      <c r="CUN40" s="222"/>
      <c r="CUO40" s="222"/>
      <c r="CUP40" s="222"/>
      <c r="CUQ40" s="222"/>
      <c r="CUR40" s="222"/>
      <c r="CUS40" s="222"/>
      <c r="CUT40" s="222"/>
      <c r="CUU40" s="222"/>
      <c r="CUV40" s="222"/>
      <c r="CUW40" s="222"/>
      <c r="CUX40" s="222"/>
      <c r="CUY40" s="222"/>
      <c r="CUZ40" s="222"/>
      <c r="CVA40" s="222"/>
      <c r="CVB40" s="222"/>
      <c r="CVC40" s="222"/>
      <c r="CVD40" s="222"/>
      <c r="CVE40" s="222"/>
      <c r="CVF40" s="222"/>
      <c r="CVG40" s="222"/>
      <c r="CVH40" s="222"/>
      <c r="CVI40" s="222"/>
      <c r="CVJ40" s="222"/>
      <c r="CVK40" s="222"/>
      <c r="CVL40" s="222"/>
      <c r="CVM40" s="222"/>
      <c r="CVN40" s="222"/>
      <c r="CVO40" s="222"/>
      <c r="CVP40" s="222"/>
      <c r="CVQ40" s="222"/>
      <c r="CVR40" s="222"/>
      <c r="CVS40" s="222"/>
      <c r="CVT40" s="222"/>
      <c r="CVU40" s="222"/>
      <c r="CVV40" s="222"/>
      <c r="CVW40" s="222"/>
      <c r="CVX40" s="222"/>
      <c r="CVY40" s="222"/>
      <c r="CVZ40" s="222"/>
      <c r="CWA40" s="222"/>
      <c r="CWB40" s="222"/>
      <c r="CWC40" s="222"/>
      <c r="CWD40" s="222"/>
      <c r="CWE40" s="222"/>
      <c r="CWF40" s="222"/>
      <c r="CWG40" s="222"/>
      <c r="CWH40" s="222"/>
      <c r="CWI40" s="222"/>
      <c r="CWJ40" s="222"/>
      <c r="CWK40" s="222"/>
      <c r="CWL40" s="222"/>
      <c r="CWM40" s="222"/>
      <c r="CWN40" s="222"/>
      <c r="CWO40" s="222"/>
      <c r="CWP40" s="222"/>
      <c r="CWQ40" s="222"/>
      <c r="CWR40" s="222"/>
      <c r="CWS40" s="222"/>
      <c r="CWT40" s="222"/>
      <c r="CWU40" s="222"/>
      <c r="CWV40" s="222"/>
      <c r="CWW40" s="222"/>
      <c r="CWX40" s="222"/>
      <c r="CWY40" s="222"/>
      <c r="CWZ40" s="222"/>
      <c r="CXA40" s="222"/>
      <c r="CXB40" s="222"/>
      <c r="CXC40" s="222"/>
      <c r="CXD40" s="222"/>
      <c r="CXE40" s="222"/>
      <c r="CXF40" s="222"/>
      <c r="CXG40" s="222"/>
      <c r="CXH40" s="222"/>
      <c r="CXI40" s="222"/>
      <c r="CXJ40" s="222"/>
      <c r="CXK40" s="222"/>
      <c r="CXL40" s="222"/>
      <c r="CXM40" s="222"/>
      <c r="CXN40" s="222"/>
      <c r="CXO40" s="222"/>
      <c r="CXP40" s="222"/>
      <c r="CXQ40" s="222"/>
      <c r="CXR40" s="222"/>
      <c r="CXS40" s="222"/>
      <c r="CXT40" s="222"/>
      <c r="CXU40" s="222"/>
      <c r="CXV40" s="222"/>
      <c r="CXW40" s="222"/>
      <c r="CXX40" s="222"/>
      <c r="CXY40" s="222"/>
      <c r="CXZ40" s="222"/>
      <c r="CYA40" s="222"/>
      <c r="CYB40" s="222"/>
      <c r="CYC40" s="222"/>
      <c r="CYD40" s="222"/>
      <c r="CYE40" s="222"/>
      <c r="CYF40" s="222"/>
      <c r="CYG40" s="222"/>
      <c r="CYH40" s="222"/>
      <c r="CYI40" s="222"/>
      <c r="CYJ40" s="222"/>
      <c r="CYK40" s="222"/>
      <c r="CYL40" s="222"/>
      <c r="CYM40" s="222"/>
      <c r="CYN40" s="222"/>
      <c r="CYO40" s="222"/>
      <c r="CYP40" s="222"/>
      <c r="CYQ40" s="222"/>
      <c r="CYR40" s="222"/>
      <c r="CYS40" s="222"/>
      <c r="CYT40" s="222"/>
      <c r="CYU40" s="222"/>
      <c r="CYV40" s="222"/>
      <c r="CYW40" s="222"/>
      <c r="CYX40" s="222"/>
      <c r="CYY40" s="222"/>
      <c r="CYZ40" s="222"/>
      <c r="CZA40" s="222"/>
      <c r="CZB40" s="222"/>
      <c r="CZC40" s="222"/>
      <c r="CZD40" s="222"/>
      <c r="CZE40" s="222"/>
      <c r="CZF40" s="222"/>
      <c r="CZG40" s="222"/>
      <c r="CZH40" s="222"/>
      <c r="CZI40" s="222"/>
      <c r="CZJ40" s="222"/>
      <c r="CZK40" s="222"/>
      <c r="CZL40" s="222"/>
      <c r="CZM40" s="222"/>
      <c r="CZN40" s="222"/>
      <c r="CZO40" s="222"/>
      <c r="CZP40" s="222"/>
      <c r="CZQ40" s="222"/>
      <c r="CZR40" s="222"/>
      <c r="CZS40" s="222"/>
      <c r="CZT40" s="222"/>
      <c r="CZU40" s="222"/>
      <c r="CZV40" s="222"/>
      <c r="CZW40" s="222"/>
      <c r="CZX40" s="222"/>
      <c r="CZY40" s="222"/>
      <c r="CZZ40" s="222"/>
      <c r="DAA40" s="222"/>
      <c r="DAB40" s="222"/>
      <c r="DAC40" s="222"/>
      <c r="DAD40" s="222"/>
      <c r="DAE40" s="222"/>
      <c r="DAF40" s="222"/>
      <c r="DAG40" s="222"/>
      <c r="DAH40" s="222"/>
      <c r="DAI40" s="222"/>
      <c r="DAJ40" s="222"/>
      <c r="DAK40" s="222"/>
      <c r="DAL40" s="222"/>
      <c r="DAM40" s="222"/>
      <c r="DAN40" s="222"/>
      <c r="DAO40" s="222"/>
      <c r="DAP40" s="222"/>
      <c r="DAQ40" s="222"/>
      <c r="DAR40" s="222"/>
      <c r="DAS40" s="222"/>
      <c r="DAT40" s="222"/>
      <c r="DAU40" s="222"/>
      <c r="DAV40" s="222"/>
      <c r="DAW40" s="222"/>
      <c r="DAX40" s="222"/>
      <c r="DAY40" s="222"/>
      <c r="DAZ40" s="222"/>
      <c r="DBA40" s="222"/>
      <c r="DBB40" s="222"/>
      <c r="DBC40" s="222"/>
      <c r="DBD40" s="222"/>
      <c r="DBE40" s="222"/>
      <c r="DBF40" s="222"/>
      <c r="DBG40" s="222"/>
      <c r="DBH40" s="222"/>
      <c r="DBI40" s="222"/>
      <c r="DBJ40" s="222"/>
      <c r="DBK40" s="222"/>
      <c r="DBL40" s="222"/>
      <c r="DBM40" s="222"/>
      <c r="DBN40" s="222"/>
      <c r="DBO40" s="222"/>
      <c r="DBP40" s="222"/>
      <c r="DBQ40" s="222"/>
      <c r="DBR40" s="222"/>
      <c r="DBS40" s="222"/>
      <c r="DBT40" s="222"/>
      <c r="DBU40" s="222"/>
      <c r="DBV40" s="222"/>
      <c r="DBW40" s="222"/>
      <c r="DBX40" s="222"/>
      <c r="DBY40" s="222"/>
      <c r="DBZ40" s="222"/>
      <c r="DCA40" s="222"/>
      <c r="DCB40" s="222"/>
      <c r="DCC40" s="222"/>
      <c r="DCD40" s="222"/>
      <c r="DCE40" s="222"/>
      <c r="DCF40" s="222"/>
      <c r="DCG40" s="222"/>
      <c r="DCH40" s="222"/>
      <c r="DCI40" s="222"/>
      <c r="DCJ40" s="222"/>
      <c r="DCK40" s="222"/>
      <c r="DCL40" s="222"/>
      <c r="DCM40" s="222"/>
      <c r="DCN40" s="222"/>
      <c r="DCO40" s="222"/>
      <c r="DCP40" s="222"/>
      <c r="DCQ40" s="222"/>
      <c r="DCR40" s="222"/>
      <c r="DCS40" s="222"/>
      <c r="DCT40" s="222"/>
      <c r="DCU40" s="222"/>
      <c r="DCV40" s="222"/>
      <c r="DCW40" s="222"/>
      <c r="DCX40" s="222"/>
      <c r="DCY40" s="222"/>
      <c r="DCZ40" s="222"/>
      <c r="DDA40" s="222"/>
      <c r="DDB40" s="222"/>
      <c r="DDC40" s="222"/>
      <c r="DDD40" s="222"/>
      <c r="DDE40" s="222"/>
      <c r="DDF40" s="222"/>
      <c r="DDG40" s="222"/>
      <c r="DDH40" s="222"/>
      <c r="DDI40" s="222"/>
      <c r="DDJ40" s="222"/>
      <c r="DDK40" s="222"/>
      <c r="DDL40" s="222"/>
      <c r="DDM40" s="222"/>
      <c r="DDN40" s="222"/>
      <c r="DDO40" s="222"/>
      <c r="DDP40" s="222"/>
      <c r="DDQ40" s="222"/>
      <c r="DDR40" s="222"/>
      <c r="DDS40" s="222"/>
      <c r="DDT40" s="222"/>
      <c r="DDU40" s="222"/>
      <c r="DDV40" s="222"/>
      <c r="DDW40" s="222"/>
      <c r="DDX40" s="222"/>
      <c r="DDY40" s="222"/>
      <c r="DDZ40" s="222"/>
      <c r="DEA40" s="222"/>
      <c r="DEB40" s="222"/>
      <c r="DEC40" s="222"/>
      <c r="DED40" s="222"/>
      <c r="DEE40" s="222"/>
      <c r="DEF40" s="222"/>
      <c r="DEG40" s="222"/>
      <c r="DEH40" s="222"/>
      <c r="DEI40" s="222"/>
      <c r="DEJ40" s="222"/>
      <c r="DEK40" s="222"/>
      <c r="DEL40" s="222"/>
      <c r="DEM40" s="222"/>
      <c r="DEN40" s="222"/>
      <c r="DEO40" s="222"/>
      <c r="DEP40" s="222"/>
      <c r="DEQ40" s="222"/>
      <c r="DER40" s="222"/>
      <c r="DES40" s="222"/>
      <c r="DET40" s="222"/>
      <c r="DEU40" s="222"/>
      <c r="DEV40" s="222"/>
      <c r="DEW40" s="222"/>
      <c r="DEX40" s="222"/>
      <c r="DEY40" s="222"/>
      <c r="DEZ40" s="222"/>
      <c r="DFA40" s="222"/>
      <c r="DFB40" s="222"/>
      <c r="DFC40" s="222"/>
      <c r="DFD40" s="222"/>
      <c r="DFE40" s="222"/>
      <c r="DFF40" s="222"/>
      <c r="DFG40" s="222"/>
      <c r="DFH40" s="222"/>
      <c r="DFI40" s="222"/>
      <c r="DFJ40" s="222"/>
      <c r="DFK40" s="222"/>
      <c r="DFL40" s="222"/>
      <c r="DFM40" s="222"/>
      <c r="DFN40" s="222"/>
      <c r="DFO40" s="222"/>
      <c r="DFP40" s="222"/>
      <c r="DFQ40" s="222"/>
      <c r="DFR40" s="222"/>
      <c r="DFS40" s="222"/>
      <c r="DFT40" s="222"/>
      <c r="DFU40" s="222"/>
      <c r="DFV40" s="222"/>
      <c r="DFW40" s="222"/>
      <c r="DFX40" s="222"/>
      <c r="DFY40" s="222"/>
      <c r="DFZ40" s="222"/>
      <c r="DGA40" s="222"/>
      <c r="DGB40" s="222"/>
      <c r="DGC40" s="222"/>
      <c r="DGD40" s="222"/>
      <c r="DGE40" s="222"/>
      <c r="DGF40" s="222"/>
      <c r="DGG40" s="222"/>
      <c r="DGH40" s="222"/>
      <c r="DGI40" s="222"/>
      <c r="DGJ40" s="222"/>
      <c r="DGK40" s="222"/>
      <c r="DGL40" s="222"/>
      <c r="DGM40" s="222"/>
      <c r="DGN40" s="222"/>
      <c r="DGO40" s="222"/>
      <c r="DGP40" s="222"/>
      <c r="DGQ40" s="222"/>
      <c r="DGR40" s="222"/>
      <c r="DGS40" s="222"/>
      <c r="DGT40" s="222"/>
      <c r="DGU40" s="222"/>
      <c r="DGV40" s="222"/>
      <c r="DGW40" s="222"/>
      <c r="DGX40" s="222"/>
      <c r="DGY40" s="222"/>
      <c r="DGZ40" s="222"/>
      <c r="DHA40" s="222"/>
      <c r="DHB40" s="222"/>
      <c r="DHC40" s="222"/>
      <c r="DHD40" s="222"/>
      <c r="DHE40" s="222"/>
      <c r="DHF40" s="222"/>
      <c r="DHG40" s="222"/>
      <c r="DHH40" s="222"/>
      <c r="DHI40" s="222"/>
      <c r="DHJ40" s="222"/>
      <c r="DHK40" s="222"/>
      <c r="DHL40" s="222"/>
      <c r="DHM40" s="222"/>
      <c r="DHN40" s="222"/>
      <c r="DHO40" s="222"/>
      <c r="DHP40" s="222"/>
      <c r="DHQ40" s="222"/>
      <c r="DHR40" s="222"/>
      <c r="DHS40" s="222"/>
      <c r="DHT40" s="222"/>
      <c r="DHU40" s="222"/>
      <c r="DHV40" s="222"/>
      <c r="DHW40" s="222"/>
      <c r="DHX40" s="222"/>
      <c r="DHY40" s="222"/>
      <c r="DHZ40" s="222"/>
      <c r="DIA40" s="222"/>
      <c r="DIB40" s="222"/>
      <c r="DIC40" s="222"/>
      <c r="DID40" s="222"/>
      <c r="DIE40" s="222"/>
      <c r="DIF40" s="222"/>
      <c r="DIG40" s="222"/>
      <c r="DIH40" s="222"/>
      <c r="DII40" s="222"/>
      <c r="DIJ40" s="222"/>
      <c r="DIK40" s="222"/>
      <c r="DIL40" s="222"/>
      <c r="DIM40" s="222"/>
      <c r="DIN40" s="222"/>
      <c r="DIO40" s="222"/>
      <c r="DIP40" s="222"/>
      <c r="DIQ40" s="222"/>
      <c r="DIR40" s="222"/>
      <c r="DIS40" s="222"/>
      <c r="DIT40" s="222"/>
      <c r="DIU40" s="222"/>
      <c r="DIV40" s="222"/>
      <c r="DIW40" s="222"/>
      <c r="DIX40" s="222"/>
      <c r="DIY40" s="222"/>
      <c r="DIZ40" s="222"/>
      <c r="DJA40" s="222"/>
      <c r="DJB40" s="222"/>
      <c r="DJC40" s="222"/>
      <c r="DJD40" s="222"/>
      <c r="DJE40" s="222"/>
      <c r="DJF40" s="222"/>
      <c r="DJG40" s="222"/>
      <c r="DJH40" s="222"/>
      <c r="DJI40" s="222"/>
      <c r="DJJ40" s="222"/>
      <c r="DJK40" s="222"/>
      <c r="DJL40" s="222"/>
      <c r="DJM40" s="222"/>
      <c r="DJN40" s="222"/>
      <c r="DJO40" s="222"/>
      <c r="DJP40" s="222"/>
      <c r="DJQ40" s="222"/>
      <c r="DJR40" s="222"/>
      <c r="DJS40" s="222"/>
      <c r="DJT40" s="222"/>
      <c r="DJU40" s="222"/>
      <c r="DJV40" s="222"/>
      <c r="DJW40" s="222"/>
      <c r="DJX40" s="222"/>
      <c r="DJY40" s="222"/>
      <c r="DJZ40" s="222"/>
      <c r="DKA40" s="222"/>
      <c r="DKB40" s="222"/>
      <c r="DKC40" s="222"/>
      <c r="DKD40" s="222"/>
      <c r="DKE40" s="222"/>
      <c r="DKF40" s="222"/>
      <c r="DKG40" s="222"/>
      <c r="DKH40" s="222"/>
      <c r="DKI40" s="222"/>
      <c r="DKJ40" s="222"/>
      <c r="DKK40" s="222"/>
      <c r="DKL40" s="222"/>
      <c r="DKM40" s="222"/>
      <c r="DKN40" s="222"/>
      <c r="DKO40" s="222"/>
      <c r="DKP40" s="222"/>
      <c r="DKQ40" s="222"/>
      <c r="DKR40" s="222"/>
      <c r="DKS40" s="222"/>
      <c r="DKT40" s="222"/>
      <c r="DKU40" s="222"/>
      <c r="DKV40" s="222"/>
      <c r="DKW40" s="222"/>
      <c r="DKX40" s="222"/>
      <c r="DKY40" s="222"/>
      <c r="DKZ40" s="222"/>
      <c r="DLA40" s="222"/>
      <c r="DLB40" s="222"/>
      <c r="DLC40" s="222"/>
      <c r="DLD40" s="222"/>
      <c r="DLE40" s="222"/>
      <c r="DLF40" s="222"/>
      <c r="DLG40" s="222"/>
      <c r="DLH40" s="222"/>
      <c r="DLI40" s="222"/>
      <c r="DLJ40" s="222"/>
      <c r="DLK40" s="222"/>
      <c r="DLL40" s="222"/>
      <c r="DLM40" s="222"/>
      <c r="DLN40" s="222"/>
      <c r="DLO40" s="222"/>
      <c r="DLP40" s="222"/>
      <c r="DLQ40" s="222"/>
      <c r="DLR40" s="222"/>
      <c r="DLS40" s="222"/>
      <c r="DLT40" s="222"/>
      <c r="DLU40" s="222"/>
      <c r="DLV40" s="222"/>
      <c r="DLW40" s="222"/>
      <c r="DLX40" s="222"/>
      <c r="DLY40" s="222"/>
      <c r="DLZ40" s="222"/>
      <c r="DMA40" s="222"/>
      <c r="DMB40" s="222"/>
      <c r="DMC40" s="222"/>
      <c r="DMD40" s="222"/>
      <c r="DME40" s="222"/>
      <c r="DMF40" s="222"/>
      <c r="DMG40" s="222"/>
      <c r="DMH40" s="222"/>
      <c r="DMI40" s="222"/>
      <c r="DMJ40" s="222"/>
      <c r="DMK40" s="222"/>
      <c r="DML40" s="222"/>
      <c r="DMM40" s="222"/>
      <c r="DMN40" s="222"/>
      <c r="DMO40" s="222"/>
      <c r="DMP40" s="222"/>
      <c r="DMQ40" s="222"/>
      <c r="DMR40" s="222"/>
      <c r="DMS40" s="222"/>
      <c r="DMT40" s="222"/>
      <c r="DMU40" s="222"/>
      <c r="DMV40" s="222"/>
      <c r="DMW40" s="222"/>
      <c r="DMX40" s="222"/>
      <c r="DMY40" s="222"/>
      <c r="DMZ40" s="222"/>
      <c r="DNA40" s="222"/>
      <c r="DNB40" s="222"/>
      <c r="DNC40" s="222"/>
      <c r="DND40" s="222"/>
      <c r="DNE40" s="222"/>
      <c r="DNF40" s="222"/>
      <c r="DNG40" s="222"/>
      <c r="DNH40" s="222"/>
      <c r="DNI40" s="222"/>
      <c r="DNJ40" s="222"/>
      <c r="DNK40" s="222"/>
      <c r="DNL40" s="222"/>
      <c r="DNM40" s="222"/>
      <c r="DNN40" s="222"/>
      <c r="DNO40" s="222"/>
      <c r="DNP40" s="222"/>
      <c r="DNQ40" s="222"/>
      <c r="DNR40" s="222"/>
      <c r="DNS40" s="222"/>
      <c r="DNT40" s="222"/>
      <c r="DNU40" s="222"/>
      <c r="DNV40" s="222"/>
      <c r="DNW40" s="222"/>
      <c r="DNX40" s="222"/>
      <c r="DNY40" s="222"/>
      <c r="DNZ40" s="222"/>
      <c r="DOA40" s="222"/>
      <c r="DOB40" s="222"/>
      <c r="DOC40" s="222"/>
      <c r="DOD40" s="222"/>
      <c r="DOE40" s="222"/>
      <c r="DOF40" s="222"/>
      <c r="DOG40" s="222"/>
      <c r="DOH40" s="222"/>
      <c r="DOI40" s="222"/>
      <c r="DOJ40" s="222"/>
      <c r="DOK40" s="222"/>
      <c r="DOL40" s="222"/>
      <c r="DOM40" s="222"/>
      <c r="DON40" s="222"/>
      <c r="DOO40" s="222"/>
      <c r="DOP40" s="222"/>
      <c r="DOQ40" s="222"/>
      <c r="DOR40" s="222"/>
      <c r="DOS40" s="222"/>
      <c r="DOT40" s="222"/>
      <c r="DOU40" s="222"/>
      <c r="DOV40" s="222"/>
      <c r="DOW40" s="222"/>
      <c r="DOX40" s="222"/>
      <c r="DOY40" s="222"/>
      <c r="DOZ40" s="222"/>
      <c r="DPA40" s="222"/>
      <c r="DPB40" s="222"/>
      <c r="DPC40" s="222"/>
      <c r="DPD40" s="222"/>
      <c r="DPE40" s="222"/>
      <c r="DPF40" s="222"/>
      <c r="DPG40" s="222"/>
      <c r="DPH40" s="222"/>
      <c r="DPI40" s="222"/>
      <c r="DPJ40" s="222"/>
      <c r="DPK40" s="222"/>
      <c r="DPL40" s="222"/>
      <c r="DPM40" s="222"/>
      <c r="DPN40" s="222"/>
      <c r="DPO40" s="222"/>
      <c r="DPP40" s="222"/>
      <c r="DPQ40" s="222"/>
      <c r="DPR40" s="222"/>
      <c r="DPS40" s="222"/>
      <c r="DPT40" s="222"/>
      <c r="DPU40" s="222"/>
      <c r="DPV40" s="222"/>
      <c r="DPW40" s="222"/>
      <c r="DPX40" s="222"/>
      <c r="DPY40" s="222"/>
      <c r="DPZ40" s="222"/>
      <c r="DQA40" s="222"/>
      <c r="DQB40" s="222"/>
      <c r="DQC40" s="222"/>
      <c r="DQD40" s="222"/>
      <c r="DQE40" s="222"/>
      <c r="DQF40" s="222"/>
      <c r="DQG40" s="222"/>
      <c r="DQH40" s="222"/>
      <c r="DQI40" s="222"/>
      <c r="DQJ40" s="222"/>
      <c r="DQK40" s="222"/>
      <c r="DQL40" s="222"/>
      <c r="DQM40" s="222"/>
      <c r="DQN40" s="222"/>
      <c r="DQO40" s="222"/>
      <c r="DQP40" s="222"/>
      <c r="DQQ40" s="222"/>
      <c r="DQR40" s="222"/>
      <c r="DQS40" s="222"/>
      <c r="DQT40" s="222"/>
      <c r="DQU40" s="222"/>
      <c r="DQV40" s="222"/>
      <c r="DQW40" s="222"/>
      <c r="DQX40" s="222"/>
      <c r="DQY40" s="222"/>
      <c r="DQZ40" s="222"/>
      <c r="DRA40" s="222"/>
      <c r="DRB40" s="222"/>
      <c r="DRC40" s="222"/>
      <c r="DRD40" s="222"/>
      <c r="DRE40" s="222"/>
      <c r="DRF40" s="222"/>
      <c r="DRG40" s="222"/>
      <c r="DRH40" s="222"/>
      <c r="DRI40" s="222"/>
      <c r="DRJ40" s="222"/>
      <c r="DRK40" s="222"/>
      <c r="DRL40" s="222"/>
      <c r="DRM40" s="222"/>
      <c r="DRN40" s="222"/>
      <c r="DRO40" s="222"/>
      <c r="DRP40" s="222"/>
      <c r="DRQ40" s="222"/>
      <c r="DRR40" s="222"/>
      <c r="DRS40" s="222"/>
      <c r="DRT40" s="222"/>
      <c r="DRU40" s="222"/>
      <c r="DRV40" s="222"/>
      <c r="DRW40" s="222"/>
      <c r="DRX40" s="222"/>
      <c r="DRY40" s="222"/>
      <c r="DRZ40" s="222"/>
      <c r="DSA40" s="222"/>
      <c r="DSB40" s="222"/>
      <c r="DSC40" s="222"/>
      <c r="DSD40" s="222"/>
      <c r="DSE40" s="222"/>
      <c r="DSF40" s="222"/>
      <c r="DSG40" s="222"/>
      <c r="DSH40" s="222"/>
      <c r="DSI40" s="222"/>
      <c r="DSJ40" s="222"/>
      <c r="DSK40" s="222"/>
      <c r="DSL40" s="222"/>
      <c r="DSM40" s="222"/>
      <c r="DSN40" s="222"/>
      <c r="DSO40" s="222"/>
      <c r="DSP40" s="222"/>
      <c r="DSQ40" s="222"/>
      <c r="DSR40" s="222"/>
      <c r="DSS40" s="222"/>
      <c r="DST40" s="222"/>
      <c r="DSU40" s="222"/>
      <c r="DSV40" s="222"/>
      <c r="DSW40" s="222"/>
      <c r="DSX40" s="222"/>
      <c r="DSY40" s="222"/>
      <c r="DSZ40" s="222"/>
      <c r="DTA40" s="222"/>
      <c r="DTB40" s="222"/>
      <c r="DTC40" s="222"/>
      <c r="DTD40" s="222"/>
      <c r="DTE40" s="222"/>
      <c r="DTF40" s="222"/>
      <c r="DTG40" s="222"/>
      <c r="DTH40" s="222"/>
      <c r="DTI40" s="222"/>
      <c r="DTJ40" s="222"/>
      <c r="DTK40" s="222"/>
      <c r="DTL40" s="222"/>
      <c r="DTM40" s="222"/>
      <c r="DTN40" s="222"/>
      <c r="DTO40" s="222"/>
      <c r="DTP40" s="222"/>
      <c r="DTQ40" s="222"/>
      <c r="DTR40" s="222"/>
      <c r="DTS40" s="222"/>
      <c r="DTT40" s="222"/>
      <c r="DTU40" s="222"/>
      <c r="DTV40" s="222"/>
      <c r="DTW40" s="222"/>
      <c r="DTX40" s="222"/>
      <c r="DTY40" s="222"/>
      <c r="DTZ40" s="222"/>
      <c r="DUA40" s="222"/>
      <c r="DUB40" s="222"/>
      <c r="DUC40" s="222"/>
      <c r="DUD40" s="222"/>
      <c r="DUE40" s="222"/>
      <c r="DUF40" s="222"/>
      <c r="DUG40" s="222"/>
      <c r="DUH40" s="222"/>
      <c r="DUI40" s="222"/>
      <c r="DUJ40" s="222"/>
      <c r="DUK40" s="222"/>
      <c r="DUL40" s="222"/>
      <c r="DUM40" s="222"/>
      <c r="DUN40" s="222"/>
      <c r="DUO40" s="222"/>
      <c r="DUP40" s="222"/>
      <c r="DUQ40" s="222"/>
      <c r="DUR40" s="222"/>
      <c r="DUS40" s="222"/>
      <c r="DUT40" s="222"/>
      <c r="DUU40" s="222"/>
      <c r="DUV40" s="222"/>
      <c r="DUW40" s="222"/>
      <c r="DUX40" s="222"/>
      <c r="DUY40" s="222"/>
      <c r="DUZ40" s="222"/>
      <c r="DVA40" s="222"/>
      <c r="DVB40" s="222"/>
      <c r="DVC40" s="222"/>
      <c r="DVD40" s="222"/>
      <c r="DVE40" s="222"/>
      <c r="DVF40" s="222"/>
      <c r="DVG40" s="222"/>
      <c r="DVH40" s="222"/>
      <c r="DVI40" s="222"/>
      <c r="DVJ40" s="222"/>
      <c r="DVK40" s="222"/>
      <c r="DVL40" s="222"/>
      <c r="DVM40" s="222"/>
      <c r="DVN40" s="222"/>
      <c r="DVO40" s="222"/>
      <c r="DVP40" s="222"/>
      <c r="DVQ40" s="222"/>
      <c r="DVR40" s="222"/>
      <c r="DVS40" s="222"/>
      <c r="DVT40" s="222"/>
      <c r="DVU40" s="222"/>
      <c r="DVV40" s="222"/>
      <c r="DVW40" s="222"/>
      <c r="DVX40" s="222"/>
      <c r="DVY40" s="222"/>
      <c r="DVZ40" s="222"/>
      <c r="DWA40" s="222"/>
      <c r="DWB40" s="222"/>
      <c r="DWC40" s="222"/>
      <c r="DWD40" s="222"/>
      <c r="DWE40" s="222"/>
      <c r="DWF40" s="222"/>
      <c r="DWG40" s="222"/>
      <c r="DWH40" s="222"/>
      <c r="DWI40" s="222"/>
      <c r="DWJ40" s="222"/>
      <c r="DWK40" s="222"/>
      <c r="DWL40" s="222"/>
      <c r="DWM40" s="222"/>
      <c r="DWN40" s="222"/>
      <c r="DWO40" s="222"/>
      <c r="DWP40" s="222"/>
      <c r="DWQ40" s="222"/>
      <c r="DWR40" s="222"/>
      <c r="DWS40" s="222"/>
      <c r="DWT40" s="222"/>
      <c r="DWU40" s="222"/>
      <c r="DWV40" s="222"/>
      <c r="DWW40" s="222"/>
      <c r="DWX40" s="222"/>
      <c r="DWY40" s="222"/>
      <c r="DWZ40" s="222"/>
      <c r="DXA40" s="222"/>
      <c r="DXB40" s="222"/>
      <c r="DXC40" s="222"/>
      <c r="DXD40" s="222"/>
      <c r="DXE40" s="222"/>
      <c r="DXF40" s="222"/>
      <c r="DXG40" s="222"/>
      <c r="DXH40" s="222"/>
      <c r="DXI40" s="222"/>
      <c r="DXJ40" s="222"/>
      <c r="DXK40" s="222"/>
      <c r="DXL40" s="222"/>
      <c r="DXM40" s="222"/>
      <c r="DXN40" s="222"/>
      <c r="DXO40" s="222"/>
      <c r="DXP40" s="222"/>
      <c r="DXQ40" s="222"/>
      <c r="DXR40" s="222"/>
      <c r="DXS40" s="222"/>
      <c r="DXT40" s="222"/>
      <c r="DXU40" s="222"/>
      <c r="DXV40" s="222"/>
      <c r="DXW40" s="222"/>
      <c r="DXX40" s="222"/>
      <c r="DXY40" s="222"/>
      <c r="DXZ40" s="222"/>
      <c r="DYA40" s="222"/>
      <c r="DYB40" s="222"/>
      <c r="DYC40" s="222"/>
      <c r="DYD40" s="222"/>
      <c r="DYE40" s="222"/>
      <c r="DYF40" s="222"/>
      <c r="DYG40" s="222"/>
      <c r="DYH40" s="222"/>
      <c r="DYI40" s="222"/>
      <c r="DYJ40" s="222"/>
      <c r="DYK40" s="222"/>
      <c r="DYL40" s="222"/>
      <c r="DYM40" s="222"/>
      <c r="DYN40" s="222"/>
      <c r="DYO40" s="222"/>
      <c r="DYP40" s="222"/>
      <c r="DYQ40" s="222"/>
      <c r="DYR40" s="222"/>
      <c r="DYS40" s="222"/>
      <c r="DYT40" s="222"/>
      <c r="DYU40" s="222"/>
      <c r="DYV40" s="222"/>
      <c r="DYW40" s="222"/>
      <c r="DYX40" s="222"/>
      <c r="DYY40" s="222"/>
      <c r="DYZ40" s="222"/>
      <c r="DZA40" s="222"/>
      <c r="DZB40" s="222"/>
      <c r="DZC40" s="222"/>
      <c r="DZD40" s="222"/>
      <c r="DZE40" s="222"/>
      <c r="DZF40" s="222"/>
      <c r="DZG40" s="222"/>
      <c r="DZH40" s="222"/>
      <c r="DZI40" s="222"/>
      <c r="DZJ40" s="222"/>
      <c r="DZK40" s="222"/>
      <c r="DZL40" s="222"/>
      <c r="DZM40" s="222"/>
      <c r="DZN40" s="222"/>
      <c r="DZO40" s="222"/>
      <c r="DZP40" s="222"/>
      <c r="DZQ40" s="222"/>
      <c r="DZR40" s="222"/>
      <c r="DZS40" s="222"/>
      <c r="DZT40" s="222"/>
      <c r="DZU40" s="222"/>
      <c r="DZV40" s="222"/>
      <c r="DZW40" s="222"/>
      <c r="DZX40" s="222"/>
      <c r="DZY40" s="222"/>
      <c r="DZZ40" s="222"/>
      <c r="EAA40" s="222"/>
      <c r="EAB40" s="222"/>
      <c r="EAC40" s="222"/>
      <c r="EAD40" s="222"/>
      <c r="EAE40" s="222"/>
      <c r="EAF40" s="222"/>
      <c r="EAG40" s="222"/>
      <c r="EAH40" s="222"/>
      <c r="EAI40" s="222"/>
      <c r="EAJ40" s="222"/>
      <c r="EAK40" s="222"/>
      <c r="EAL40" s="222"/>
      <c r="EAM40" s="222"/>
      <c r="EAN40" s="222"/>
      <c r="EAO40" s="222"/>
      <c r="EAP40" s="222"/>
      <c r="EAQ40" s="222"/>
      <c r="EAR40" s="222"/>
      <c r="EAS40" s="222"/>
      <c r="EAT40" s="222"/>
      <c r="EAU40" s="222"/>
      <c r="EAV40" s="222"/>
      <c r="EAW40" s="222"/>
      <c r="EAX40" s="222"/>
      <c r="EAY40" s="222"/>
      <c r="EAZ40" s="222"/>
      <c r="EBA40" s="222"/>
      <c r="EBB40" s="222"/>
      <c r="EBC40" s="222"/>
      <c r="EBD40" s="222"/>
      <c r="EBE40" s="222"/>
      <c r="EBF40" s="222"/>
      <c r="EBG40" s="222"/>
      <c r="EBH40" s="222"/>
      <c r="EBI40" s="222"/>
      <c r="EBJ40" s="222"/>
      <c r="EBK40" s="222"/>
      <c r="EBL40" s="222"/>
      <c r="EBM40" s="222"/>
      <c r="EBN40" s="222"/>
      <c r="EBO40" s="222"/>
      <c r="EBP40" s="222"/>
      <c r="EBQ40" s="222"/>
      <c r="EBR40" s="222"/>
      <c r="EBS40" s="222"/>
      <c r="EBT40" s="222"/>
      <c r="EBU40" s="222"/>
      <c r="EBV40" s="222"/>
      <c r="EBW40" s="222"/>
      <c r="EBX40" s="222"/>
      <c r="EBY40" s="222"/>
      <c r="EBZ40" s="222"/>
      <c r="ECA40" s="222"/>
      <c r="ECB40" s="222"/>
      <c r="ECC40" s="222"/>
      <c r="ECD40" s="222"/>
      <c r="ECE40" s="222"/>
      <c r="ECF40" s="222"/>
      <c r="ECG40" s="222"/>
      <c r="ECH40" s="222"/>
      <c r="ECI40" s="222"/>
      <c r="ECJ40" s="222"/>
      <c r="ECK40" s="222"/>
      <c r="ECL40" s="222"/>
      <c r="ECM40" s="222"/>
      <c r="ECN40" s="222"/>
      <c r="ECO40" s="222"/>
      <c r="ECP40" s="222"/>
      <c r="ECQ40" s="222"/>
      <c r="ECR40" s="222"/>
      <c r="ECS40" s="222"/>
      <c r="ECT40" s="222"/>
      <c r="ECU40" s="222"/>
      <c r="ECV40" s="222"/>
      <c r="ECW40" s="222"/>
      <c r="ECX40" s="222"/>
      <c r="ECY40" s="222"/>
      <c r="ECZ40" s="222"/>
      <c r="EDA40" s="222"/>
      <c r="EDB40" s="222"/>
      <c r="EDC40" s="222"/>
      <c r="EDD40" s="222"/>
      <c r="EDE40" s="222"/>
      <c r="EDF40" s="222"/>
      <c r="EDG40" s="222"/>
      <c r="EDH40" s="222"/>
      <c r="EDI40" s="222"/>
      <c r="EDJ40" s="222"/>
      <c r="EDK40" s="222"/>
      <c r="EDL40" s="222"/>
      <c r="EDM40" s="222"/>
      <c r="EDN40" s="222"/>
      <c r="EDO40" s="222"/>
      <c r="EDP40" s="222"/>
      <c r="EDQ40" s="222"/>
      <c r="EDR40" s="222"/>
      <c r="EDS40" s="222"/>
      <c r="EDT40" s="222"/>
      <c r="EDU40" s="222"/>
      <c r="EDV40" s="222"/>
      <c r="EDW40" s="222"/>
      <c r="EDX40" s="222"/>
      <c r="EDY40" s="222"/>
      <c r="EDZ40" s="222"/>
      <c r="EEA40" s="222"/>
      <c r="EEB40" s="222"/>
      <c r="EEC40" s="222"/>
      <c r="EED40" s="222"/>
      <c r="EEE40" s="222"/>
      <c r="EEF40" s="222"/>
      <c r="EEG40" s="222"/>
      <c r="EEH40" s="222"/>
      <c r="EEI40" s="222"/>
      <c r="EEJ40" s="222"/>
      <c r="EEK40" s="222"/>
      <c r="EEL40" s="222"/>
      <c r="EEM40" s="222"/>
      <c r="EEN40" s="222"/>
      <c r="EEO40" s="222"/>
      <c r="EEP40" s="222"/>
      <c r="EEQ40" s="222"/>
      <c r="EER40" s="222"/>
      <c r="EES40" s="222"/>
      <c r="EET40" s="222"/>
      <c r="EEU40" s="222"/>
      <c r="EEV40" s="222"/>
      <c r="EEW40" s="222"/>
      <c r="EEX40" s="222"/>
      <c r="EEY40" s="222"/>
      <c r="EEZ40" s="222"/>
      <c r="EFA40" s="222"/>
      <c r="EFB40" s="222"/>
      <c r="EFC40" s="222"/>
      <c r="EFD40" s="222"/>
      <c r="EFE40" s="222"/>
      <c r="EFF40" s="222"/>
      <c r="EFG40" s="222"/>
      <c r="EFH40" s="222"/>
      <c r="EFI40" s="222"/>
      <c r="EFJ40" s="222"/>
      <c r="EFK40" s="222"/>
      <c r="EFL40" s="222"/>
      <c r="EFM40" s="222"/>
      <c r="EFN40" s="222"/>
      <c r="EFO40" s="222"/>
      <c r="EFP40" s="222"/>
      <c r="EFQ40" s="222"/>
      <c r="EFR40" s="222"/>
      <c r="EFS40" s="222"/>
      <c r="EFT40" s="222"/>
      <c r="EFU40" s="222"/>
      <c r="EFV40" s="222"/>
      <c r="EFW40" s="222"/>
      <c r="EFX40" s="222"/>
      <c r="EFY40" s="222"/>
      <c r="EFZ40" s="222"/>
      <c r="EGA40" s="222"/>
      <c r="EGB40" s="222"/>
      <c r="EGC40" s="222"/>
      <c r="EGD40" s="222"/>
      <c r="EGE40" s="222"/>
      <c r="EGF40" s="222"/>
      <c r="EGG40" s="222"/>
      <c r="EGH40" s="222"/>
      <c r="EGI40" s="222"/>
      <c r="EGJ40" s="222"/>
      <c r="EGK40" s="222"/>
      <c r="EGL40" s="222"/>
      <c r="EGM40" s="222"/>
      <c r="EGN40" s="222"/>
      <c r="EGO40" s="222"/>
      <c r="EGP40" s="222"/>
      <c r="EGQ40" s="222"/>
      <c r="EGR40" s="222"/>
      <c r="EGS40" s="222"/>
      <c r="EGT40" s="222"/>
      <c r="EGU40" s="222"/>
      <c r="EGV40" s="222"/>
      <c r="EGW40" s="222"/>
      <c r="EGX40" s="222"/>
      <c r="EGY40" s="222"/>
      <c r="EGZ40" s="222"/>
      <c r="EHA40" s="222"/>
      <c r="EHB40" s="222"/>
      <c r="EHC40" s="222"/>
      <c r="EHD40" s="222"/>
      <c r="EHE40" s="222"/>
      <c r="EHF40" s="222"/>
      <c r="EHG40" s="222"/>
      <c r="EHH40" s="222"/>
      <c r="EHI40" s="222"/>
      <c r="EHJ40" s="222"/>
      <c r="EHK40" s="222"/>
      <c r="EHL40" s="222"/>
      <c r="EHM40" s="222"/>
      <c r="EHN40" s="222"/>
      <c r="EHO40" s="222"/>
      <c r="EHP40" s="222"/>
      <c r="EHQ40" s="222"/>
      <c r="EHR40" s="222"/>
      <c r="EHS40" s="222"/>
      <c r="EHT40" s="222"/>
      <c r="EHU40" s="222"/>
      <c r="EHV40" s="222"/>
      <c r="EHW40" s="222"/>
      <c r="EHX40" s="222"/>
      <c r="EHY40" s="222"/>
      <c r="EHZ40" s="222"/>
      <c r="EIA40" s="222"/>
      <c r="EIB40" s="222"/>
      <c r="EIC40" s="222"/>
      <c r="EID40" s="222"/>
      <c r="EIE40" s="222"/>
      <c r="EIF40" s="222"/>
      <c r="EIG40" s="222"/>
      <c r="EIH40" s="222"/>
      <c r="EII40" s="222"/>
      <c r="EIJ40" s="222"/>
      <c r="EIK40" s="222"/>
      <c r="EIL40" s="222"/>
      <c r="EIM40" s="222"/>
      <c r="EIN40" s="222"/>
      <c r="EIO40" s="222"/>
      <c r="EIP40" s="222"/>
      <c r="EIQ40" s="222"/>
      <c r="EIR40" s="222"/>
      <c r="EIS40" s="222"/>
      <c r="EIT40" s="222"/>
      <c r="EIU40" s="222"/>
      <c r="EIV40" s="222"/>
      <c r="EIW40" s="222"/>
      <c r="EIX40" s="222"/>
      <c r="EIY40" s="222"/>
      <c r="EIZ40" s="222"/>
      <c r="EJA40" s="222"/>
      <c r="EJB40" s="222"/>
      <c r="EJC40" s="222"/>
      <c r="EJD40" s="222"/>
      <c r="EJE40" s="222"/>
      <c r="EJF40" s="222"/>
      <c r="EJG40" s="222"/>
      <c r="EJH40" s="222"/>
      <c r="EJI40" s="222"/>
      <c r="EJJ40" s="222"/>
      <c r="EJK40" s="222"/>
      <c r="EJL40" s="222"/>
      <c r="EJM40" s="222"/>
      <c r="EJN40" s="222"/>
      <c r="EJO40" s="222"/>
      <c r="EJP40" s="222"/>
      <c r="EJQ40" s="222"/>
      <c r="EJR40" s="222"/>
      <c r="EJS40" s="222"/>
      <c r="EJT40" s="222"/>
      <c r="EJU40" s="222"/>
      <c r="EJV40" s="222"/>
      <c r="EJW40" s="222"/>
      <c r="EJX40" s="222"/>
      <c r="EJY40" s="222"/>
      <c r="EJZ40" s="222"/>
      <c r="EKA40" s="222"/>
      <c r="EKB40" s="222"/>
      <c r="EKC40" s="222"/>
      <c r="EKD40" s="222"/>
      <c r="EKE40" s="222"/>
      <c r="EKF40" s="222"/>
      <c r="EKG40" s="222"/>
      <c r="EKH40" s="222"/>
      <c r="EKI40" s="222"/>
      <c r="EKJ40" s="222"/>
      <c r="EKK40" s="222"/>
      <c r="EKL40" s="222"/>
      <c r="EKM40" s="222"/>
      <c r="EKN40" s="222"/>
      <c r="EKO40" s="222"/>
      <c r="EKP40" s="222"/>
      <c r="EKQ40" s="222"/>
      <c r="EKR40" s="222"/>
      <c r="EKS40" s="222"/>
      <c r="EKT40" s="222"/>
      <c r="EKU40" s="222"/>
      <c r="EKV40" s="222"/>
      <c r="EKW40" s="222"/>
      <c r="EKX40" s="222"/>
      <c r="EKY40" s="222"/>
      <c r="EKZ40" s="222"/>
      <c r="ELA40" s="222"/>
      <c r="ELB40" s="222"/>
      <c r="ELC40" s="222"/>
      <c r="ELD40" s="222"/>
      <c r="ELE40" s="222"/>
      <c r="ELF40" s="222"/>
      <c r="ELG40" s="222"/>
      <c r="ELH40" s="222"/>
      <c r="ELI40" s="222"/>
      <c r="ELJ40" s="222"/>
      <c r="ELK40" s="222"/>
      <c r="ELL40" s="222"/>
      <c r="ELM40" s="222"/>
      <c r="ELN40" s="222"/>
      <c r="ELO40" s="222"/>
      <c r="ELP40" s="222"/>
      <c r="ELQ40" s="222"/>
      <c r="ELR40" s="222"/>
      <c r="ELS40" s="222"/>
      <c r="ELT40" s="222"/>
      <c r="ELU40" s="222"/>
      <c r="ELV40" s="222"/>
      <c r="ELW40" s="222"/>
      <c r="ELX40" s="222"/>
      <c r="ELY40" s="222"/>
      <c r="ELZ40" s="222"/>
      <c r="EMA40" s="222"/>
      <c r="EMB40" s="222"/>
      <c r="EMC40" s="222"/>
      <c r="EMD40" s="222"/>
      <c r="EME40" s="222"/>
      <c r="EMF40" s="222"/>
      <c r="EMG40" s="222"/>
      <c r="EMH40" s="222"/>
      <c r="EMI40" s="222"/>
      <c r="EMJ40" s="222"/>
      <c r="EMK40" s="222"/>
      <c r="EML40" s="222"/>
      <c r="EMM40" s="222"/>
      <c r="EMN40" s="222"/>
      <c r="EMO40" s="222"/>
      <c r="EMP40" s="222"/>
      <c r="EMQ40" s="222"/>
      <c r="EMR40" s="222"/>
      <c r="EMS40" s="222"/>
      <c r="EMT40" s="222"/>
      <c r="EMU40" s="222"/>
      <c r="EMV40" s="222"/>
      <c r="EMW40" s="222"/>
      <c r="EMX40" s="222"/>
      <c r="EMY40" s="222"/>
      <c r="EMZ40" s="222"/>
      <c r="ENA40" s="222"/>
      <c r="ENB40" s="222"/>
      <c r="ENC40" s="222"/>
      <c r="END40" s="222"/>
      <c r="ENE40" s="222"/>
      <c r="ENF40" s="222"/>
      <c r="ENG40" s="222"/>
      <c r="ENH40" s="222"/>
      <c r="ENI40" s="222"/>
      <c r="ENJ40" s="222"/>
      <c r="ENK40" s="222"/>
      <c r="ENL40" s="222"/>
      <c r="ENM40" s="222"/>
      <c r="ENN40" s="222"/>
      <c r="ENO40" s="222"/>
      <c r="ENP40" s="222"/>
      <c r="ENQ40" s="222"/>
      <c r="ENR40" s="222"/>
      <c r="ENS40" s="222"/>
      <c r="ENT40" s="222"/>
      <c r="ENU40" s="222"/>
      <c r="ENV40" s="222"/>
      <c r="ENW40" s="222"/>
      <c r="ENX40" s="222"/>
      <c r="ENY40" s="222"/>
      <c r="ENZ40" s="222"/>
      <c r="EOA40" s="222"/>
      <c r="EOB40" s="222"/>
      <c r="EOC40" s="222"/>
      <c r="EOD40" s="222"/>
      <c r="EOE40" s="222"/>
      <c r="EOF40" s="222"/>
      <c r="EOG40" s="222"/>
      <c r="EOH40" s="222"/>
      <c r="EOI40" s="222"/>
      <c r="EOJ40" s="222"/>
      <c r="EOK40" s="222"/>
      <c r="EOL40" s="222"/>
      <c r="EOM40" s="222"/>
      <c r="EON40" s="222"/>
      <c r="EOO40" s="222"/>
      <c r="EOP40" s="222"/>
      <c r="EOQ40" s="222"/>
      <c r="EOR40" s="222"/>
      <c r="EOS40" s="222"/>
      <c r="EOT40" s="222"/>
      <c r="EOU40" s="222"/>
      <c r="EOV40" s="222"/>
      <c r="EOW40" s="222"/>
      <c r="EOX40" s="222"/>
      <c r="EOY40" s="222"/>
      <c r="EOZ40" s="222"/>
      <c r="EPA40" s="222"/>
      <c r="EPB40" s="222"/>
      <c r="EPC40" s="222"/>
      <c r="EPD40" s="222"/>
      <c r="EPE40" s="222"/>
      <c r="EPF40" s="222"/>
      <c r="EPG40" s="222"/>
      <c r="EPH40" s="222"/>
      <c r="EPI40" s="222"/>
      <c r="EPJ40" s="222"/>
      <c r="EPK40" s="222"/>
      <c r="EPL40" s="222"/>
      <c r="EPM40" s="222"/>
      <c r="EPN40" s="222"/>
      <c r="EPO40" s="222"/>
      <c r="EPP40" s="222"/>
      <c r="EPQ40" s="222"/>
      <c r="EPR40" s="222"/>
      <c r="EPS40" s="222"/>
      <c r="EPT40" s="222"/>
      <c r="EPU40" s="222"/>
      <c r="EPV40" s="222"/>
      <c r="EPW40" s="222"/>
      <c r="EPX40" s="222"/>
      <c r="EPY40" s="222"/>
      <c r="EPZ40" s="222"/>
      <c r="EQA40" s="222"/>
      <c r="EQB40" s="222"/>
      <c r="EQC40" s="222"/>
      <c r="EQD40" s="222"/>
      <c r="EQE40" s="222"/>
      <c r="EQF40" s="222"/>
      <c r="EQG40" s="222"/>
      <c r="EQH40" s="222"/>
      <c r="EQI40" s="222"/>
      <c r="EQJ40" s="222"/>
      <c r="EQK40" s="222"/>
      <c r="EQL40" s="222"/>
      <c r="EQM40" s="222"/>
      <c r="EQN40" s="222"/>
      <c r="EQO40" s="222"/>
      <c r="EQP40" s="222"/>
      <c r="EQQ40" s="222"/>
      <c r="EQR40" s="222"/>
      <c r="EQS40" s="222"/>
      <c r="EQT40" s="222"/>
      <c r="EQU40" s="222"/>
      <c r="EQV40" s="222"/>
      <c r="EQW40" s="222"/>
      <c r="EQX40" s="222"/>
      <c r="EQY40" s="222"/>
      <c r="EQZ40" s="222"/>
      <c r="ERA40" s="222"/>
      <c r="ERB40" s="222"/>
      <c r="ERC40" s="222"/>
      <c r="ERD40" s="222"/>
      <c r="ERE40" s="222"/>
      <c r="ERF40" s="222"/>
      <c r="ERG40" s="222"/>
      <c r="ERH40" s="222"/>
      <c r="ERI40" s="222"/>
      <c r="ERJ40" s="222"/>
      <c r="ERK40" s="222"/>
      <c r="ERL40" s="222"/>
      <c r="ERM40" s="222"/>
      <c r="ERN40" s="222"/>
      <c r="ERO40" s="222"/>
      <c r="ERP40" s="222"/>
      <c r="ERQ40" s="222"/>
      <c r="ERR40" s="222"/>
      <c r="ERS40" s="222"/>
      <c r="ERT40" s="222"/>
      <c r="ERU40" s="222"/>
      <c r="ERV40" s="222"/>
      <c r="ERW40" s="222"/>
      <c r="ERX40" s="222"/>
      <c r="ERY40" s="222"/>
      <c r="ERZ40" s="222"/>
      <c r="ESA40" s="222"/>
      <c r="ESB40" s="222"/>
      <c r="ESC40" s="222"/>
      <c r="ESD40" s="222"/>
      <c r="ESE40" s="222"/>
      <c r="ESF40" s="222"/>
      <c r="ESG40" s="222"/>
      <c r="ESH40" s="222"/>
      <c r="ESI40" s="222"/>
      <c r="ESJ40" s="222"/>
      <c r="ESK40" s="222"/>
      <c r="ESL40" s="222"/>
      <c r="ESM40" s="222"/>
      <c r="ESN40" s="222"/>
      <c r="ESO40" s="222"/>
      <c r="ESP40" s="222"/>
      <c r="ESQ40" s="222"/>
      <c r="ESR40" s="222"/>
      <c r="ESS40" s="222"/>
      <c r="EST40" s="222"/>
      <c r="ESU40" s="222"/>
      <c r="ESV40" s="222"/>
      <c r="ESW40" s="222"/>
      <c r="ESX40" s="222"/>
      <c r="ESY40" s="222"/>
      <c r="ESZ40" s="222"/>
      <c r="ETA40" s="222"/>
      <c r="ETB40" s="222"/>
      <c r="ETC40" s="222"/>
      <c r="ETD40" s="222"/>
      <c r="ETE40" s="222"/>
      <c r="ETF40" s="222"/>
      <c r="ETG40" s="222"/>
      <c r="ETH40" s="222"/>
      <c r="ETI40" s="222"/>
      <c r="ETJ40" s="222"/>
      <c r="ETK40" s="222"/>
      <c r="ETL40" s="222"/>
      <c r="ETM40" s="222"/>
      <c r="ETN40" s="222"/>
      <c r="ETO40" s="222"/>
      <c r="ETP40" s="222"/>
      <c r="ETQ40" s="222"/>
      <c r="ETR40" s="222"/>
      <c r="ETS40" s="222"/>
      <c r="ETT40" s="222"/>
      <c r="ETU40" s="222"/>
      <c r="ETV40" s="222"/>
      <c r="ETW40" s="222"/>
      <c r="ETX40" s="222"/>
      <c r="ETY40" s="222"/>
      <c r="ETZ40" s="222"/>
      <c r="EUA40" s="222"/>
      <c r="EUB40" s="222"/>
      <c r="EUC40" s="222"/>
      <c r="EUD40" s="222"/>
      <c r="EUE40" s="222"/>
      <c r="EUF40" s="222"/>
      <c r="EUG40" s="222"/>
      <c r="EUH40" s="222"/>
      <c r="EUI40" s="222"/>
      <c r="EUJ40" s="222"/>
      <c r="EUK40" s="222"/>
      <c r="EUL40" s="222"/>
      <c r="EUM40" s="222"/>
      <c r="EUN40" s="222"/>
      <c r="EUO40" s="222"/>
      <c r="EUP40" s="222"/>
      <c r="EUQ40" s="222"/>
      <c r="EUR40" s="222"/>
      <c r="EUS40" s="222"/>
      <c r="EUT40" s="222"/>
      <c r="EUU40" s="222"/>
      <c r="EUV40" s="222"/>
      <c r="EUW40" s="222"/>
      <c r="EUX40" s="222"/>
      <c r="EUY40" s="222"/>
      <c r="EUZ40" s="222"/>
      <c r="EVA40" s="222"/>
      <c r="EVB40" s="222"/>
      <c r="EVC40" s="222"/>
      <c r="EVD40" s="222"/>
      <c r="EVE40" s="222"/>
      <c r="EVF40" s="222"/>
      <c r="EVG40" s="222"/>
      <c r="EVH40" s="222"/>
      <c r="EVI40" s="222"/>
      <c r="EVJ40" s="222"/>
      <c r="EVK40" s="222"/>
      <c r="EVL40" s="222"/>
      <c r="EVM40" s="222"/>
      <c r="EVN40" s="222"/>
      <c r="EVO40" s="222"/>
      <c r="EVP40" s="222"/>
      <c r="EVQ40" s="222"/>
      <c r="EVR40" s="222"/>
      <c r="EVS40" s="222"/>
      <c r="EVT40" s="222"/>
      <c r="EVU40" s="222"/>
      <c r="EVV40" s="222"/>
      <c r="EVW40" s="222"/>
      <c r="EVX40" s="222"/>
      <c r="EVY40" s="222"/>
      <c r="EVZ40" s="222"/>
      <c r="EWA40" s="222"/>
      <c r="EWB40" s="222"/>
      <c r="EWC40" s="222"/>
      <c r="EWD40" s="222"/>
      <c r="EWE40" s="222"/>
      <c r="EWF40" s="222"/>
      <c r="EWG40" s="222"/>
      <c r="EWH40" s="222"/>
      <c r="EWI40" s="222"/>
      <c r="EWJ40" s="222"/>
      <c r="EWK40" s="222"/>
      <c r="EWL40" s="222"/>
      <c r="EWM40" s="222"/>
      <c r="EWN40" s="222"/>
      <c r="EWO40" s="222"/>
      <c r="EWP40" s="222"/>
      <c r="EWQ40" s="222"/>
      <c r="EWR40" s="222"/>
      <c r="EWS40" s="222"/>
      <c r="EWT40" s="222"/>
      <c r="EWU40" s="222"/>
      <c r="EWV40" s="222"/>
      <c r="EWW40" s="222"/>
      <c r="EWX40" s="222"/>
      <c r="EWY40" s="222"/>
      <c r="EWZ40" s="222"/>
      <c r="EXA40" s="222"/>
      <c r="EXB40" s="222"/>
      <c r="EXC40" s="222"/>
      <c r="EXD40" s="222"/>
      <c r="EXE40" s="222"/>
      <c r="EXF40" s="222"/>
      <c r="EXG40" s="222"/>
      <c r="EXH40" s="222"/>
      <c r="EXI40" s="222"/>
      <c r="EXJ40" s="222"/>
      <c r="EXK40" s="222"/>
      <c r="EXL40" s="222"/>
      <c r="EXM40" s="222"/>
      <c r="EXN40" s="222"/>
      <c r="EXO40" s="222"/>
      <c r="EXP40" s="222"/>
      <c r="EXQ40" s="222"/>
      <c r="EXR40" s="222"/>
      <c r="EXS40" s="222"/>
      <c r="EXT40" s="222"/>
      <c r="EXU40" s="222"/>
      <c r="EXV40" s="222"/>
      <c r="EXW40" s="222"/>
      <c r="EXX40" s="222"/>
      <c r="EXY40" s="222"/>
      <c r="EXZ40" s="222"/>
      <c r="EYA40" s="222"/>
      <c r="EYB40" s="222"/>
      <c r="EYC40" s="222"/>
      <c r="EYD40" s="222"/>
      <c r="EYE40" s="222"/>
      <c r="EYF40" s="222"/>
      <c r="EYG40" s="222"/>
      <c r="EYH40" s="222"/>
      <c r="EYI40" s="222"/>
      <c r="EYJ40" s="222"/>
      <c r="EYK40" s="222"/>
      <c r="EYL40" s="222"/>
      <c r="EYM40" s="222"/>
      <c r="EYN40" s="222"/>
      <c r="EYO40" s="222"/>
      <c r="EYP40" s="222"/>
      <c r="EYQ40" s="222"/>
      <c r="EYR40" s="222"/>
      <c r="EYS40" s="222"/>
      <c r="EYT40" s="222"/>
      <c r="EYU40" s="222"/>
      <c r="EYV40" s="222"/>
      <c r="EYW40" s="222"/>
      <c r="EYX40" s="222"/>
      <c r="EYY40" s="222"/>
      <c r="EYZ40" s="222"/>
      <c r="EZA40" s="222"/>
      <c r="EZB40" s="222"/>
      <c r="EZC40" s="222"/>
      <c r="EZD40" s="222"/>
      <c r="EZE40" s="222"/>
      <c r="EZF40" s="222"/>
      <c r="EZG40" s="222"/>
      <c r="EZH40" s="222"/>
      <c r="EZI40" s="222"/>
      <c r="EZJ40" s="222"/>
      <c r="EZK40" s="222"/>
      <c r="EZL40" s="222"/>
      <c r="EZM40" s="222"/>
      <c r="EZN40" s="222"/>
      <c r="EZO40" s="222"/>
      <c r="EZP40" s="222"/>
      <c r="EZQ40" s="222"/>
      <c r="EZR40" s="222"/>
      <c r="EZS40" s="222"/>
      <c r="EZT40" s="222"/>
      <c r="EZU40" s="222"/>
      <c r="EZV40" s="222"/>
      <c r="EZW40" s="222"/>
      <c r="EZX40" s="222"/>
      <c r="EZY40" s="222"/>
      <c r="EZZ40" s="222"/>
      <c r="FAA40" s="222"/>
      <c r="FAB40" s="222"/>
      <c r="FAC40" s="222"/>
      <c r="FAD40" s="222"/>
      <c r="FAE40" s="222"/>
      <c r="FAF40" s="222"/>
      <c r="FAG40" s="222"/>
      <c r="FAH40" s="222"/>
      <c r="FAI40" s="222"/>
      <c r="FAJ40" s="222"/>
      <c r="FAK40" s="222"/>
      <c r="FAL40" s="222"/>
      <c r="FAM40" s="222"/>
      <c r="FAN40" s="222"/>
      <c r="FAO40" s="222"/>
      <c r="FAP40" s="222"/>
      <c r="FAQ40" s="222"/>
      <c r="FAR40" s="222"/>
      <c r="FAS40" s="222"/>
      <c r="FAT40" s="222"/>
      <c r="FAU40" s="222"/>
      <c r="FAV40" s="222"/>
      <c r="FAW40" s="222"/>
      <c r="FAX40" s="222"/>
      <c r="FAY40" s="222"/>
      <c r="FAZ40" s="222"/>
      <c r="FBA40" s="222"/>
      <c r="FBB40" s="222"/>
      <c r="FBC40" s="222"/>
      <c r="FBD40" s="222"/>
      <c r="FBE40" s="222"/>
      <c r="FBF40" s="222"/>
      <c r="FBG40" s="222"/>
      <c r="FBH40" s="222"/>
      <c r="FBI40" s="222"/>
      <c r="FBJ40" s="222"/>
      <c r="FBK40" s="222"/>
      <c r="FBL40" s="222"/>
      <c r="FBM40" s="222"/>
      <c r="FBN40" s="222"/>
      <c r="FBO40" s="222"/>
      <c r="FBP40" s="222"/>
      <c r="FBQ40" s="222"/>
      <c r="FBR40" s="222"/>
      <c r="FBS40" s="222"/>
      <c r="FBT40" s="222"/>
      <c r="FBU40" s="222"/>
      <c r="FBV40" s="222"/>
      <c r="FBW40" s="222"/>
      <c r="FBX40" s="222"/>
      <c r="FBY40" s="222"/>
      <c r="FBZ40" s="222"/>
      <c r="FCA40" s="222"/>
      <c r="FCB40" s="222"/>
      <c r="FCC40" s="222"/>
      <c r="FCD40" s="222"/>
      <c r="FCE40" s="222"/>
      <c r="FCF40" s="222"/>
      <c r="FCG40" s="222"/>
      <c r="FCH40" s="222"/>
      <c r="FCI40" s="222"/>
      <c r="FCJ40" s="222"/>
      <c r="FCK40" s="222"/>
      <c r="FCL40" s="222"/>
      <c r="FCM40" s="222"/>
      <c r="FCN40" s="222"/>
      <c r="FCO40" s="222"/>
      <c r="FCP40" s="222"/>
      <c r="FCQ40" s="222"/>
      <c r="FCR40" s="222"/>
      <c r="FCS40" s="222"/>
      <c r="FCT40" s="222"/>
      <c r="FCU40" s="222"/>
      <c r="FCV40" s="222"/>
      <c r="FCW40" s="222"/>
      <c r="FCX40" s="222"/>
      <c r="FCY40" s="222"/>
      <c r="FCZ40" s="222"/>
      <c r="FDA40" s="222"/>
      <c r="FDB40" s="222"/>
      <c r="FDC40" s="222"/>
      <c r="FDD40" s="222"/>
      <c r="FDE40" s="222"/>
      <c r="FDF40" s="222"/>
      <c r="FDG40" s="222"/>
      <c r="FDH40" s="222"/>
      <c r="FDI40" s="222"/>
      <c r="FDJ40" s="222"/>
      <c r="FDK40" s="222"/>
      <c r="FDL40" s="222"/>
      <c r="FDM40" s="222"/>
      <c r="FDN40" s="222"/>
      <c r="FDO40" s="222"/>
      <c r="FDP40" s="222"/>
      <c r="FDQ40" s="222"/>
      <c r="FDR40" s="222"/>
      <c r="FDS40" s="222"/>
      <c r="FDT40" s="222"/>
      <c r="FDU40" s="222"/>
      <c r="FDV40" s="222"/>
      <c r="FDW40" s="222"/>
      <c r="FDX40" s="222"/>
      <c r="FDY40" s="222"/>
      <c r="FDZ40" s="222"/>
      <c r="FEA40" s="222"/>
      <c r="FEB40" s="222"/>
      <c r="FEC40" s="222"/>
      <c r="FED40" s="222"/>
      <c r="FEE40" s="222"/>
      <c r="FEF40" s="222"/>
      <c r="FEG40" s="222"/>
      <c r="FEH40" s="222"/>
      <c r="FEI40" s="222"/>
      <c r="FEJ40" s="222"/>
      <c r="FEK40" s="222"/>
      <c r="FEL40" s="222"/>
      <c r="FEM40" s="222"/>
      <c r="FEN40" s="222"/>
      <c r="FEO40" s="222"/>
      <c r="FEP40" s="222"/>
      <c r="FEQ40" s="222"/>
      <c r="FER40" s="222"/>
      <c r="FES40" s="222"/>
      <c r="FET40" s="222"/>
      <c r="FEU40" s="222"/>
      <c r="FEV40" s="222"/>
      <c r="FEW40" s="222"/>
      <c r="FEX40" s="222"/>
      <c r="FEY40" s="222"/>
      <c r="FEZ40" s="222"/>
      <c r="FFA40" s="222"/>
      <c r="FFB40" s="222"/>
      <c r="FFC40" s="222"/>
      <c r="FFD40" s="222"/>
      <c r="FFE40" s="222"/>
      <c r="FFF40" s="222"/>
      <c r="FFG40" s="222"/>
      <c r="FFH40" s="222"/>
      <c r="FFI40" s="222"/>
      <c r="FFJ40" s="222"/>
      <c r="FFK40" s="222"/>
      <c r="FFL40" s="222"/>
      <c r="FFM40" s="222"/>
      <c r="FFN40" s="222"/>
      <c r="FFO40" s="222"/>
      <c r="FFP40" s="222"/>
      <c r="FFQ40" s="222"/>
      <c r="FFR40" s="222"/>
      <c r="FFS40" s="222"/>
      <c r="FFT40" s="222"/>
      <c r="FFU40" s="222"/>
      <c r="FFV40" s="222"/>
      <c r="FFW40" s="222"/>
      <c r="FFX40" s="222"/>
      <c r="FFY40" s="222"/>
      <c r="FFZ40" s="222"/>
      <c r="FGA40" s="222"/>
      <c r="FGB40" s="222"/>
      <c r="FGC40" s="222"/>
      <c r="FGD40" s="222"/>
      <c r="FGE40" s="222"/>
      <c r="FGF40" s="222"/>
      <c r="FGG40" s="222"/>
      <c r="FGH40" s="222"/>
      <c r="FGI40" s="222"/>
      <c r="FGJ40" s="222"/>
      <c r="FGK40" s="222"/>
      <c r="FGL40" s="222"/>
      <c r="FGM40" s="222"/>
      <c r="FGN40" s="222"/>
      <c r="FGO40" s="222"/>
      <c r="FGP40" s="222"/>
      <c r="FGQ40" s="222"/>
      <c r="FGR40" s="222"/>
      <c r="FGS40" s="222"/>
      <c r="FGT40" s="222"/>
      <c r="FGU40" s="222"/>
      <c r="FGV40" s="222"/>
      <c r="FGW40" s="222"/>
      <c r="FGX40" s="222"/>
      <c r="FGY40" s="222"/>
      <c r="FGZ40" s="222"/>
      <c r="FHA40" s="222"/>
      <c r="FHB40" s="222"/>
      <c r="FHC40" s="222"/>
      <c r="FHD40" s="222"/>
      <c r="FHE40" s="222"/>
      <c r="FHF40" s="222"/>
      <c r="FHG40" s="222"/>
      <c r="FHH40" s="222"/>
      <c r="FHI40" s="222"/>
      <c r="FHJ40" s="222"/>
      <c r="FHK40" s="222"/>
      <c r="FHL40" s="222"/>
      <c r="FHM40" s="222"/>
      <c r="FHN40" s="222"/>
      <c r="FHO40" s="222"/>
      <c r="FHP40" s="222"/>
      <c r="FHQ40" s="222"/>
      <c r="FHR40" s="222"/>
      <c r="FHS40" s="222"/>
      <c r="FHT40" s="222"/>
      <c r="FHU40" s="222"/>
      <c r="FHV40" s="222"/>
      <c r="FHW40" s="222"/>
      <c r="FHX40" s="222"/>
      <c r="FHY40" s="222"/>
      <c r="FHZ40" s="222"/>
      <c r="FIA40" s="222"/>
      <c r="FIB40" s="222"/>
      <c r="FIC40" s="222"/>
      <c r="FID40" s="222"/>
      <c r="FIE40" s="222"/>
      <c r="FIF40" s="222"/>
      <c r="FIG40" s="222"/>
      <c r="FIH40" s="222"/>
      <c r="FII40" s="222"/>
      <c r="FIJ40" s="222"/>
      <c r="FIK40" s="222"/>
      <c r="FIL40" s="222"/>
      <c r="FIM40" s="222"/>
      <c r="FIN40" s="222"/>
      <c r="FIO40" s="222"/>
      <c r="FIP40" s="222"/>
      <c r="FIQ40" s="222"/>
      <c r="FIR40" s="222"/>
      <c r="FIS40" s="222"/>
      <c r="FIT40" s="222"/>
      <c r="FIU40" s="222"/>
      <c r="FIV40" s="222"/>
      <c r="FIW40" s="222"/>
      <c r="FIX40" s="222"/>
      <c r="FIY40" s="222"/>
      <c r="FIZ40" s="222"/>
      <c r="FJA40" s="222"/>
      <c r="FJB40" s="222"/>
      <c r="FJC40" s="222"/>
      <c r="FJD40" s="222"/>
      <c r="FJE40" s="222"/>
      <c r="FJF40" s="222"/>
      <c r="FJG40" s="222"/>
      <c r="FJH40" s="222"/>
      <c r="FJI40" s="222"/>
      <c r="FJJ40" s="222"/>
      <c r="FJK40" s="222"/>
      <c r="FJL40" s="222"/>
      <c r="FJM40" s="222"/>
      <c r="FJN40" s="222"/>
      <c r="FJO40" s="222"/>
      <c r="FJP40" s="222"/>
      <c r="FJQ40" s="222"/>
      <c r="FJR40" s="222"/>
      <c r="FJS40" s="222"/>
      <c r="FJT40" s="222"/>
      <c r="FJU40" s="222"/>
      <c r="FJV40" s="222"/>
      <c r="FJW40" s="222"/>
      <c r="FJX40" s="222"/>
      <c r="FJY40" s="222"/>
      <c r="FJZ40" s="222"/>
      <c r="FKA40" s="222"/>
      <c r="FKB40" s="222"/>
      <c r="FKC40" s="222"/>
      <c r="FKD40" s="222"/>
      <c r="FKE40" s="222"/>
      <c r="FKF40" s="222"/>
      <c r="FKG40" s="222"/>
      <c r="FKH40" s="222"/>
      <c r="FKI40" s="222"/>
      <c r="FKJ40" s="222"/>
      <c r="FKK40" s="222"/>
      <c r="FKL40" s="222"/>
      <c r="FKM40" s="222"/>
      <c r="FKN40" s="222"/>
      <c r="FKO40" s="222"/>
      <c r="FKP40" s="222"/>
      <c r="FKQ40" s="222"/>
      <c r="FKR40" s="222"/>
      <c r="FKS40" s="222"/>
      <c r="FKT40" s="222"/>
      <c r="FKU40" s="222"/>
      <c r="FKV40" s="222"/>
      <c r="FKW40" s="222"/>
      <c r="FKX40" s="222"/>
      <c r="FKY40" s="222"/>
      <c r="FKZ40" s="222"/>
      <c r="FLA40" s="222"/>
      <c r="FLB40" s="222"/>
      <c r="FLC40" s="222"/>
      <c r="FLD40" s="222"/>
      <c r="FLE40" s="222"/>
      <c r="FLF40" s="222"/>
      <c r="FLG40" s="222"/>
      <c r="FLH40" s="222"/>
      <c r="FLI40" s="222"/>
      <c r="FLJ40" s="222"/>
      <c r="FLK40" s="222"/>
      <c r="FLL40" s="222"/>
      <c r="FLM40" s="222"/>
      <c r="FLN40" s="222"/>
      <c r="FLO40" s="222"/>
      <c r="FLP40" s="222"/>
      <c r="FLQ40" s="222"/>
      <c r="FLR40" s="222"/>
      <c r="FLS40" s="222"/>
      <c r="FLT40" s="222"/>
      <c r="FLU40" s="222"/>
      <c r="FLV40" s="222"/>
      <c r="FLW40" s="222"/>
      <c r="FLX40" s="222"/>
      <c r="FLY40" s="222"/>
      <c r="FLZ40" s="222"/>
      <c r="FMA40" s="222"/>
      <c r="FMB40" s="222"/>
      <c r="FMC40" s="222"/>
      <c r="FMD40" s="222"/>
      <c r="FME40" s="222"/>
      <c r="FMF40" s="222"/>
      <c r="FMG40" s="222"/>
      <c r="FMH40" s="222"/>
      <c r="FMI40" s="222"/>
      <c r="FMJ40" s="222"/>
      <c r="FMK40" s="222"/>
      <c r="FML40" s="222"/>
      <c r="FMM40" s="222"/>
      <c r="FMN40" s="222"/>
      <c r="FMO40" s="222"/>
      <c r="FMP40" s="222"/>
      <c r="FMQ40" s="222"/>
      <c r="FMR40" s="222"/>
      <c r="FMS40" s="222"/>
      <c r="FMT40" s="222"/>
      <c r="FMU40" s="222"/>
      <c r="FMV40" s="222"/>
      <c r="FMW40" s="222"/>
      <c r="FMX40" s="222"/>
      <c r="FMY40" s="222"/>
      <c r="FMZ40" s="222"/>
      <c r="FNA40" s="222"/>
      <c r="FNB40" s="222"/>
      <c r="FNC40" s="222"/>
      <c r="FND40" s="222"/>
      <c r="FNE40" s="222"/>
      <c r="FNF40" s="222"/>
      <c r="FNG40" s="222"/>
      <c r="FNH40" s="222"/>
      <c r="FNI40" s="222"/>
      <c r="FNJ40" s="222"/>
      <c r="FNK40" s="222"/>
      <c r="FNL40" s="222"/>
      <c r="FNM40" s="222"/>
      <c r="FNN40" s="222"/>
      <c r="FNO40" s="222"/>
      <c r="FNP40" s="222"/>
      <c r="FNQ40" s="222"/>
      <c r="FNR40" s="222"/>
      <c r="FNS40" s="222"/>
      <c r="FNT40" s="222"/>
      <c r="FNU40" s="222"/>
      <c r="FNV40" s="222"/>
      <c r="FNW40" s="222"/>
      <c r="FNX40" s="222"/>
      <c r="FNY40" s="222"/>
      <c r="FNZ40" s="222"/>
      <c r="FOA40" s="222"/>
      <c r="FOB40" s="222"/>
      <c r="FOC40" s="222"/>
      <c r="FOD40" s="222"/>
      <c r="FOE40" s="222"/>
      <c r="FOF40" s="222"/>
      <c r="FOG40" s="222"/>
      <c r="FOH40" s="222"/>
      <c r="FOI40" s="222"/>
      <c r="FOJ40" s="222"/>
      <c r="FOK40" s="222"/>
      <c r="FOL40" s="222"/>
      <c r="FOM40" s="222"/>
      <c r="FON40" s="222"/>
      <c r="FOO40" s="222"/>
      <c r="FOP40" s="222"/>
      <c r="FOQ40" s="222"/>
      <c r="FOR40" s="222"/>
      <c r="FOS40" s="222"/>
      <c r="FOT40" s="222"/>
      <c r="FOU40" s="222"/>
      <c r="FOV40" s="222"/>
      <c r="FOW40" s="222"/>
      <c r="FOX40" s="222"/>
      <c r="FOY40" s="222"/>
      <c r="FOZ40" s="222"/>
      <c r="FPA40" s="222"/>
      <c r="FPB40" s="222"/>
      <c r="FPC40" s="222"/>
      <c r="FPD40" s="222"/>
      <c r="FPE40" s="222"/>
      <c r="FPF40" s="222"/>
      <c r="FPG40" s="222"/>
      <c r="FPH40" s="222"/>
      <c r="FPI40" s="222"/>
      <c r="FPJ40" s="222"/>
      <c r="FPK40" s="222"/>
      <c r="FPL40" s="222"/>
      <c r="FPM40" s="222"/>
      <c r="FPN40" s="222"/>
      <c r="FPO40" s="222"/>
      <c r="FPP40" s="222"/>
      <c r="FPQ40" s="222"/>
      <c r="FPR40" s="222"/>
      <c r="FPS40" s="222"/>
      <c r="FPT40" s="222"/>
      <c r="FPU40" s="222"/>
      <c r="FPV40" s="222"/>
      <c r="FPW40" s="222"/>
      <c r="FPX40" s="222"/>
      <c r="FPY40" s="222"/>
      <c r="FPZ40" s="222"/>
      <c r="FQA40" s="222"/>
      <c r="FQB40" s="222"/>
      <c r="FQC40" s="222"/>
      <c r="FQD40" s="222"/>
      <c r="FQE40" s="222"/>
      <c r="FQF40" s="222"/>
      <c r="FQG40" s="222"/>
      <c r="FQH40" s="222"/>
      <c r="FQI40" s="222"/>
      <c r="FQJ40" s="222"/>
      <c r="FQK40" s="222"/>
      <c r="FQL40" s="222"/>
      <c r="FQM40" s="222"/>
      <c r="FQN40" s="222"/>
      <c r="FQO40" s="222"/>
      <c r="FQP40" s="222"/>
      <c r="FQQ40" s="222"/>
      <c r="FQR40" s="222"/>
      <c r="FQS40" s="222"/>
      <c r="FQT40" s="222"/>
      <c r="FQU40" s="222"/>
      <c r="FQV40" s="222"/>
      <c r="FQW40" s="222"/>
      <c r="FQX40" s="222"/>
      <c r="FQY40" s="222"/>
      <c r="FQZ40" s="222"/>
      <c r="FRA40" s="222"/>
      <c r="FRB40" s="222"/>
      <c r="FRC40" s="222"/>
      <c r="FRD40" s="222"/>
      <c r="FRE40" s="222"/>
      <c r="FRF40" s="222"/>
      <c r="FRG40" s="222"/>
      <c r="FRH40" s="222"/>
      <c r="FRI40" s="222"/>
      <c r="FRJ40" s="222"/>
      <c r="FRK40" s="222"/>
      <c r="FRL40" s="222"/>
      <c r="FRM40" s="222"/>
      <c r="FRN40" s="222"/>
      <c r="FRO40" s="222"/>
      <c r="FRP40" s="222"/>
      <c r="FRQ40" s="222"/>
      <c r="FRR40" s="222"/>
      <c r="FRS40" s="222"/>
      <c r="FRT40" s="222"/>
      <c r="FRU40" s="222"/>
      <c r="FRV40" s="222"/>
      <c r="FRW40" s="222"/>
      <c r="FRX40" s="222"/>
      <c r="FRY40" s="222"/>
      <c r="FRZ40" s="222"/>
      <c r="FSA40" s="222"/>
      <c r="FSB40" s="222"/>
      <c r="FSC40" s="222"/>
      <c r="FSD40" s="222"/>
      <c r="FSE40" s="222"/>
      <c r="FSF40" s="222"/>
      <c r="FSG40" s="222"/>
      <c r="FSH40" s="222"/>
      <c r="FSI40" s="222"/>
      <c r="FSJ40" s="222"/>
      <c r="FSK40" s="222"/>
      <c r="FSL40" s="222"/>
      <c r="FSM40" s="222"/>
      <c r="FSN40" s="222"/>
      <c r="FSO40" s="222"/>
      <c r="FSP40" s="222"/>
      <c r="FSQ40" s="222"/>
      <c r="FSR40" s="222"/>
      <c r="FSS40" s="222"/>
      <c r="FST40" s="222"/>
      <c r="FSU40" s="222"/>
      <c r="FSV40" s="222"/>
      <c r="FSW40" s="222"/>
      <c r="FSX40" s="222"/>
      <c r="FSY40" s="222"/>
      <c r="FSZ40" s="222"/>
      <c r="FTA40" s="222"/>
      <c r="FTB40" s="222"/>
      <c r="FTC40" s="222"/>
      <c r="FTD40" s="222"/>
      <c r="FTE40" s="222"/>
      <c r="FTF40" s="222"/>
      <c r="FTG40" s="222"/>
      <c r="FTH40" s="222"/>
      <c r="FTI40" s="222"/>
      <c r="FTJ40" s="222"/>
      <c r="FTK40" s="222"/>
      <c r="FTL40" s="222"/>
      <c r="FTM40" s="222"/>
      <c r="FTN40" s="222"/>
      <c r="FTO40" s="222"/>
      <c r="FTP40" s="222"/>
      <c r="FTQ40" s="222"/>
      <c r="FTR40" s="222"/>
      <c r="FTS40" s="222"/>
      <c r="FTT40" s="222"/>
      <c r="FTU40" s="222"/>
      <c r="FTV40" s="222"/>
      <c r="FTW40" s="222"/>
      <c r="FTX40" s="222"/>
      <c r="FTY40" s="222"/>
      <c r="FTZ40" s="222"/>
      <c r="FUA40" s="222"/>
      <c r="FUB40" s="222"/>
      <c r="FUC40" s="222"/>
      <c r="FUD40" s="222"/>
      <c r="FUE40" s="222"/>
      <c r="FUF40" s="222"/>
      <c r="FUG40" s="222"/>
      <c r="FUH40" s="222"/>
      <c r="FUI40" s="222"/>
      <c r="FUJ40" s="222"/>
      <c r="FUK40" s="222"/>
      <c r="FUL40" s="222"/>
      <c r="FUM40" s="222"/>
      <c r="FUN40" s="222"/>
      <c r="FUO40" s="222"/>
      <c r="FUP40" s="222"/>
      <c r="FUQ40" s="222"/>
      <c r="FUR40" s="222"/>
      <c r="FUS40" s="222"/>
      <c r="FUT40" s="222"/>
      <c r="FUU40" s="222"/>
      <c r="FUV40" s="222"/>
      <c r="FUW40" s="222"/>
      <c r="FUX40" s="222"/>
      <c r="FUY40" s="222"/>
      <c r="FUZ40" s="222"/>
      <c r="FVA40" s="222"/>
      <c r="FVB40" s="222"/>
      <c r="FVC40" s="222"/>
      <c r="FVD40" s="222"/>
      <c r="FVE40" s="222"/>
      <c r="FVF40" s="222"/>
      <c r="FVG40" s="222"/>
      <c r="FVH40" s="222"/>
      <c r="FVI40" s="222"/>
      <c r="FVJ40" s="222"/>
      <c r="FVK40" s="222"/>
      <c r="FVL40" s="222"/>
      <c r="FVM40" s="222"/>
      <c r="FVN40" s="222"/>
      <c r="FVO40" s="222"/>
      <c r="FVP40" s="222"/>
      <c r="FVQ40" s="222"/>
      <c r="FVR40" s="222"/>
      <c r="FVS40" s="222"/>
      <c r="FVT40" s="222"/>
      <c r="FVU40" s="222"/>
      <c r="FVV40" s="222"/>
      <c r="FVW40" s="222"/>
      <c r="FVX40" s="222"/>
      <c r="FVY40" s="222"/>
      <c r="FVZ40" s="222"/>
      <c r="FWA40" s="222"/>
      <c r="FWB40" s="222"/>
      <c r="FWC40" s="222"/>
      <c r="FWD40" s="222"/>
      <c r="FWE40" s="222"/>
      <c r="FWF40" s="222"/>
      <c r="FWG40" s="222"/>
      <c r="FWH40" s="222"/>
      <c r="FWI40" s="222"/>
      <c r="FWJ40" s="222"/>
      <c r="FWK40" s="222"/>
      <c r="FWL40" s="222"/>
      <c r="FWM40" s="222"/>
      <c r="FWN40" s="222"/>
      <c r="FWO40" s="222"/>
      <c r="FWP40" s="222"/>
      <c r="FWQ40" s="222"/>
      <c r="FWR40" s="222"/>
      <c r="FWS40" s="222"/>
      <c r="FWT40" s="222"/>
      <c r="FWU40" s="222"/>
      <c r="FWV40" s="222"/>
      <c r="FWW40" s="222"/>
      <c r="FWX40" s="222"/>
      <c r="FWY40" s="222"/>
      <c r="FWZ40" s="222"/>
      <c r="FXA40" s="222"/>
      <c r="FXB40" s="222"/>
      <c r="FXC40" s="222"/>
      <c r="FXD40" s="222"/>
      <c r="FXE40" s="222"/>
      <c r="FXF40" s="222"/>
      <c r="FXG40" s="222"/>
      <c r="FXH40" s="222"/>
      <c r="FXI40" s="222"/>
      <c r="FXJ40" s="222"/>
      <c r="FXK40" s="222"/>
      <c r="FXL40" s="222"/>
      <c r="FXM40" s="222"/>
      <c r="FXN40" s="222"/>
      <c r="FXO40" s="222"/>
      <c r="FXP40" s="222"/>
      <c r="FXQ40" s="222"/>
      <c r="FXR40" s="222"/>
      <c r="FXS40" s="222"/>
      <c r="FXT40" s="222"/>
      <c r="FXU40" s="222"/>
      <c r="FXV40" s="222"/>
      <c r="FXW40" s="222"/>
      <c r="FXX40" s="222"/>
      <c r="FXY40" s="222"/>
      <c r="FXZ40" s="222"/>
      <c r="FYA40" s="222"/>
      <c r="FYB40" s="222"/>
      <c r="FYC40" s="222"/>
      <c r="FYD40" s="222"/>
      <c r="FYE40" s="222"/>
      <c r="FYF40" s="222"/>
      <c r="FYG40" s="222"/>
      <c r="FYH40" s="222"/>
      <c r="FYI40" s="222"/>
      <c r="FYJ40" s="222"/>
      <c r="FYK40" s="222"/>
      <c r="FYL40" s="222"/>
      <c r="FYM40" s="222"/>
      <c r="FYN40" s="222"/>
      <c r="FYO40" s="222"/>
      <c r="FYP40" s="222"/>
      <c r="FYQ40" s="222"/>
      <c r="FYR40" s="222"/>
      <c r="FYS40" s="222"/>
      <c r="FYT40" s="222"/>
      <c r="FYU40" s="222"/>
      <c r="FYV40" s="222"/>
      <c r="FYW40" s="222"/>
      <c r="FYX40" s="222"/>
      <c r="FYY40" s="222"/>
      <c r="FYZ40" s="222"/>
      <c r="FZA40" s="222"/>
      <c r="FZB40" s="222"/>
      <c r="FZC40" s="222"/>
      <c r="FZD40" s="222"/>
      <c r="FZE40" s="222"/>
      <c r="FZF40" s="222"/>
      <c r="FZG40" s="222"/>
      <c r="FZH40" s="222"/>
      <c r="FZI40" s="222"/>
      <c r="FZJ40" s="222"/>
      <c r="FZK40" s="222"/>
      <c r="FZL40" s="222"/>
      <c r="FZM40" s="222"/>
      <c r="FZN40" s="222"/>
      <c r="FZO40" s="222"/>
      <c r="FZP40" s="222"/>
      <c r="FZQ40" s="222"/>
      <c r="FZR40" s="222"/>
      <c r="FZS40" s="222"/>
      <c r="FZT40" s="222"/>
      <c r="FZU40" s="222"/>
      <c r="FZV40" s="222"/>
      <c r="FZW40" s="222"/>
      <c r="FZX40" s="222"/>
      <c r="FZY40" s="222"/>
      <c r="FZZ40" s="222"/>
      <c r="GAA40" s="222"/>
      <c r="GAB40" s="222"/>
      <c r="GAC40" s="222"/>
      <c r="GAD40" s="222"/>
      <c r="GAE40" s="222"/>
      <c r="GAF40" s="222"/>
      <c r="GAG40" s="222"/>
      <c r="GAH40" s="222"/>
      <c r="GAI40" s="222"/>
      <c r="GAJ40" s="222"/>
      <c r="GAK40" s="222"/>
      <c r="GAL40" s="222"/>
      <c r="GAM40" s="222"/>
      <c r="GAN40" s="222"/>
      <c r="GAO40" s="222"/>
      <c r="GAP40" s="222"/>
      <c r="GAQ40" s="222"/>
      <c r="GAR40" s="222"/>
      <c r="GAS40" s="222"/>
      <c r="GAT40" s="222"/>
      <c r="GAU40" s="222"/>
      <c r="GAV40" s="222"/>
      <c r="GAW40" s="222"/>
      <c r="GAX40" s="222"/>
      <c r="GAY40" s="222"/>
      <c r="GAZ40" s="222"/>
      <c r="GBA40" s="222"/>
      <c r="GBB40" s="222"/>
      <c r="GBC40" s="222"/>
      <c r="GBD40" s="222"/>
      <c r="GBE40" s="222"/>
      <c r="GBF40" s="222"/>
      <c r="GBG40" s="222"/>
      <c r="GBH40" s="222"/>
      <c r="GBI40" s="222"/>
      <c r="GBJ40" s="222"/>
      <c r="GBK40" s="222"/>
      <c r="GBL40" s="222"/>
      <c r="GBM40" s="222"/>
      <c r="GBN40" s="222"/>
      <c r="GBO40" s="222"/>
      <c r="GBP40" s="222"/>
      <c r="GBQ40" s="222"/>
      <c r="GBR40" s="222"/>
      <c r="GBS40" s="222"/>
      <c r="GBT40" s="222"/>
      <c r="GBU40" s="222"/>
      <c r="GBV40" s="222"/>
      <c r="GBW40" s="222"/>
      <c r="GBX40" s="222"/>
      <c r="GBY40" s="222"/>
      <c r="GBZ40" s="222"/>
      <c r="GCA40" s="222"/>
      <c r="GCB40" s="222"/>
      <c r="GCC40" s="222"/>
      <c r="GCD40" s="222"/>
      <c r="GCE40" s="222"/>
      <c r="GCF40" s="222"/>
      <c r="GCG40" s="222"/>
      <c r="GCH40" s="222"/>
      <c r="GCI40" s="222"/>
      <c r="GCJ40" s="222"/>
      <c r="GCK40" s="222"/>
      <c r="GCL40" s="222"/>
      <c r="GCM40" s="222"/>
      <c r="GCN40" s="222"/>
      <c r="GCO40" s="222"/>
      <c r="GCP40" s="222"/>
      <c r="GCQ40" s="222"/>
      <c r="GCR40" s="222"/>
      <c r="GCS40" s="222"/>
      <c r="GCT40" s="222"/>
      <c r="GCU40" s="222"/>
      <c r="GCV40" s="222"/>
      <c r="GCW40" s="222"/>
      <c r="GCX40" s="222"/>
      <c r="GCY40" s="222"/>
      <c r="GCZ40" s="222"/>
      <c r="GDA40" s="222"/>
      <c r="GDB40" s="222"/>
      <c r="GDC40" s="222"/>
      <c r="GDD40" s="222"/>
      <c r="GDE40" s="222"/>
      <c r="GDF40" s="222"/>
      <c r="GDG40" s="222"/>
      <c r="GDH40" s="222"/>
      <c r="GDI40" s="222"/>
      <c r="GDJ40" s="222"/>
      <c r="GDK40" s="222"/>
      <c r="GDL40" s="222"/>
      <c r="GDM40" s="222"/>
      <c r="GDN40" s="222"/>
      <c r="GDO40" s="222"/>
      <c r="GDP40" s="222"/>
      <c r="GDQ40" s="222"/>
      <c r="GDR40" s="222"/>
      <c r="GDS40" s="222"/>
      <c r="GDT40" s="222"/>
      <c r="GDU40" s="222"/>
      <c r="GDV40" s="222"/>
      <c r="GDW40" s="222"/>
      <c r="GDX40" s="222"/>
      <c r="GDY40" s="222"/>
      <c r="GDZ40" s="222"/>
      <c r="GEA40" s="222"/>
      <c r="GEB40" s="222"/>
      <c r="GEC40" s="222"/>
      <c r="GED40" s="222"/>
      <c r="GEE40" s="222"/>
      <c r="GEF40" s="222"/>
      <c r="GEG40" s="222"/>
      <c r="GEH40" s="222"/>
      <c r="GEI40" s="222"/>
      <c r="GEJ40" s="222"/>
      <c r="GEK40" s="222"/>
      <c r="GEL40" s="222"/>
      <c r="GEM40" s="222"/>
      <c r="GEN40" s="222"/>
      <c r="GEO40" s="222"/>
      <c r="GEP40" s="222"/>
      <c r="GEQ40" s="222"/>
      <c r="GER40" s="222"/>
      <c r="GES40" s="222"/>
      <c r="GET40" s="222"/>
      <c r="GEU40" s="222"/>
      <c r="GEV40" s="222"/>
      <c r="GEW40" s="222"/>
      <c r="GEX40" s="222"/>
      <c r="GEY40" s="222"/>
      <c r="GEZ40" s="222"/>
      <c r="GFA40" s="222"/>
      <c r="GFB40" s="222"/>
      <c r="GFC40" s="222"/>
      <c r="GFD40" s="222"/>
      <c r="GFE40" s="222"/>
      <c r="GFF40" s="222"/>
      <c r="GFG40" s="222"/>
      <c r="GFH40" s="222"/>
      <c r="GFI40" s="222"/>
      <c r="GFJ40" s="222"/>
      <c r="GFK40" s="222"/>
      <c r="GFL40" s="222"/>
      <c r="GFM40" s="222"/>
      <c r="GFN40" s="222"/>
      <c r="GFO40" s="222"/>
      <c r="GFP40" s="222"/>
      <c r="GFQ40" s="222"/>
      <c r="GFR40" s="222"/>
      <c r="GFS40" s="222"/>
      <c r="GFT40" s="222"/>
      <c r="GFU40" s="222"/>
      <c r="GFV40" s="222"/>
      <c r="GFW40" s="222"/>
      <c r="GFX40" s="222"/>
      <c r="GFY40" s="222"/>
      <c r="GFZ40" s="222"/>
      <c r="GGA40" s="222"/>
      <c r="GGB40" s="222"/>
      <c r="GGC40" s="222"/>
      <c r="GGD40" s="222"/>
      <c r="GGE40" s="222"/>
      <c r="GGF40" s="222"/>
      <c r="GGG40" s="222"/>
      <c r="GGH40" s="222"/>
      <c r="GGI40" s="222"/>
      <c r="GGJ40" s="222"/>
      <c r="GGK40" s="222"/>
      <c r="GGL40" s="222"/>
      <c r="GGM40" s="222"/>
      <c r="GGN40" s="222"/>
      <c r="GGO40" s="222"/>
      <c r="GGP40" s="222"/>
      <c r="GGQ40" s="222"/>
      <c r="GGR40" s="222"/>
      <c r="GGS40" s="222"/>
      <c r="GGT40" s="222"/>
      <c r="GGU40" s="222"/>
      <c r="GGV40" s="222"/>
      <c r="GGW40" s="222"/>
      <c r="GGX40" s="222"/>
      <c r="GGY40" s="222"/>
      <c r="GGZ40" s="222"/>
      <c r="GHA40" s="222"/>
      <c r="GHB40" s="222"/>
      <c r="GHC40" s="222"/>
      <c r="GHD40" s="222"/>
      <c r="GHE40" s="222"/>
      <c r="GHF40" s="222"/>
      <c r="GHG40" s="222"/>
      <c r="GHH40" s="222"/>
      <c r="GHI40" s="222"/>
      <c r="GHJ40" s="222"/>
      <c r="GHK40" s="222"/>
      <c r="GHL40" s="222"/>
      <c r="GHM40" s="222"/>
      <c r="GHN40" s="222"/>
      <c r="GHO40" s="222"/>
      <c r="GHP40" s="222"/>
      <c r="GHQ40" s="222"/>
      <c r="GHR40" s="222"/>
      <c r="GHS40" s="222"/>
      <c r="GHT40" s="222"/>
      <c r="GHU40" s="222"/>
      <c r="GHV40" s="222"/>
      <c r="GHW40" s="222"/>
      <c r="GHX40" s="222"/>
      <c r="GHY40" s="222"/>
      <c r="GHZ40" s="222"/>
      <c r="GIA40" s="222"/>
      <c r="GIB40" s="222"/>
      <c r="GIC40" s="222"/>
      <c r="GID40" s="222"/>
      <c r="GIE40" s="222"/>
      <c r="GIF40" s="222"/>
      <c r="GIG40" s="222"/>
      <c r="GIH40" s="222"/>
      <c r="GII40" s="222"/>
      <c r="GIJ40" s="222"/>
      <c r="GIK40" s="222"/>
      <c r="GIL40" s="222"/>
      <c r="GIM40" s="222"/>
      <c r="GIN40" s="222"/>
      <c r="GIO40" s="222"/>
      <c r="GIP40" s="222"/>
      <c r="GIQ40" s="222"/>
      <c r="GIR40" s="222"/>
      <c r="GIS40" s="222"/>
      <c r="GIT40" s="222"/>
      <c r="GIU40" s="222"/>
      <c r="GIV40" s="222"/>
      <c r="GIW40" s="222"/>
      <c r="GIX40" s="222"/>
      <c r="GIY40" s="222"/>
      <c r="GIZ40" s="222"/>
      <c r="GJA40" s="222"/>
      <c r="GJB40" s="222"/>
      <c r="GJC40" s="222"/>
      <c r="GJD40" s="222"/>
      <c r="GJE40" s="222"/>
      <c r="GJF40" s="222"/>
      <c r="GJG40" s="222"/>
      <c r="GJH40" s="222"/>
      <c r="GJI40" s="222"/>
      <c r="GJJ40" s="222"/>
      <c r="GJK40" s="222"/>
      <c r="GJL40" s="222"/>
      <c r="GJM40" s="222"/>
      <c r="GJN40" s="222"/>
      <c r="GJO40" s="222"/>
      <c r="GJP40" s="222"/>
      <c r="GJQ40" s="222"/>
      <c r="GJR40" s="222"/>
      <c r="GJS40" s="222"/>
      <c r="GJT40" s="222"/>
      <c r="GJU40" s="222"/>
      <c r="GJV40" s="222"/>
      <c r="GJW40" s="222"/>
      <c r="GJX40" s="222"/>
      <c r="GJY40" s="222"/>
      <c r="GJZ40" s="222"/>
      <c r="GKA40" s="222"/>
      <c r="GKB40" s="222"/>
      <c r="GKC40" s="222"/>
      <c r="GKD40" s="222"/>
      <c r="GKE40" s="222"/>
      <c r="GKF40" s="222"/>
      <c r="GKG40" s="222"/>
      <c r="GKH40" s="222"/>
      <c r="GKI40" s="222"/>
      <c r="GKJ40" s="222"/>
      <c r="GKK40" s="222"/>
      <c r="GKL40" s="222"/>
      <c r="GKM40" s="222"/>
      <c r="GKN40" s="222"/>
      <c r="GKO40" s="222"/>
      <c r="GKP40" s="222"/>
      <c r="GKQ40" s="222"/>
      <c r="GKR40" s="222"/>
      <c r="GKS40" s="222"/>
      <c r="GKT40" s="222"/>
      <c r="GKU40" s="222"/>
      <c r="GKV40" s="222"/>
      <c r="GKW40" s="222"/>
      <c r="GKX40" s="222"/>
      <c r="GKY40" s="222"/>
      <c r="GKZ40" s="222"/>
      <c r="GLA40" s="222"/>
      <c r="GLB40" s="222"/>
      <c r="GLC40" s="222"/>
      <c r="GLD40" s="222"/>
      <c r="GLE40" s="222"/>
      <c r="GLF40" s="222"/>
      <c r="GLG40" s="222"/>
      <c r="GLH40" s="222"/>
      <c r="GLI40" s="222"/>
      <c r="GLJ40" s="222"/>
      <c r="GLK40" s="222"/>
      <c r="GLL40" s="222"/>
      <c r="GLM40" s="222"/>
      <c r="GLN40" s="222"/>
      <c r="GLO40" s="222"/>
      <c r="GLP40" s="222"/>
      <c r="GLQ40" s="222"/>
      <c r="GLR40" s="222"/>
      <c r="GLS40" s="222"/>
      <c r="GLT40" s="222"/>
      <c r="GLU40" s="222"/>
      <c r="GLV40" s="222"/>
      <c r="GLW40" s="222"/>
      <c r="GLX40" s="222"/>
      <c r="GLY40" s="222"/>
      <c r="GLZ40" s="222"/>
      <c r="GMA40" s="222"/>
      <c r="GMB40" s="222"/>
      <c r="GMC40" s="222"/>
      <c r="GMD40" s="222"/>
      <c r="GME40" s="222"/>
      <c r="GMF40" s="222"/>
      <c r="GMG40" s="222"/>
      <c r="GMH40" s="222"/>
      <c r="GMI40" s="222"/>
      <c r="GMJ40" s="222"/>
      <c r="GMK40" s="222"/>
      <c r="GML40" s="222"/>
      <c r="GMM40" s="222"/>
      <c r="GMN40" s="222"/>
      <c r="GMO40" s="222"/>
      <c r="GMP40" s="222"/>
      <c r="GMQ40" s="222"/>
      <c r="GMR40" s="222"/>
      <c r="GMS40" s="222"/>
      <c r="GMT40" s="222"/>
      <c r="GMU40" s="222"/>
      <c r="GMV40" s="222"/>
      <c r="GMW40" s="222"/>
      <c r="GMX40" s="222"/>
      <c r="GMY40" s="222"/>
      <c r="GMZ40" s="222"/>
      <c r="GNA40" s="222"/>
      <c r="GNB40" s="222"/>
      <c r="GNC40" s="222"/>
      <c r="GND40" s="222"/>
      <c r="GNE40" s="222"/>
      <c r="GNF40" s="222"/>
      <c r="GNG40" s="222"/>
      <c r="GNH40" s="222"/>
      <c r="GNI40" s="222"/>
      <c r="GNJ40" s="222"/>
      <c r="GNK40" s="222"/>
      <c r="GNL40" s="222"/>
      <c r="GNM40" s="222"/>
      <c r="GNN40" s="222"/>
      <c r="GNO40" s="222"/>
      <c r="GNP40" s="222"/>
      <c r="GNQ40" s="222"/>
      <c r="GNR40" s="222"/>
      <c r="GNS40" s="222"/>
      <c r="GNT40" s="222"/>
      <c r="GNU40" s="222"/>
      <c r="GNV40" s="222"/>
      <c r="GNW40" s="222"/>
      <c r="GNX40" s="222"/>
      <c r="GNY40" s="222"/>
      <c r="GNZ40" s="222"/>
      <c r="GOA40" s="222"/>
      <c r="GOB40" s="222"/>
      <c r="GOC40" s="222"/>
      <c r="GOD40" s="222"/>
      <c r="GOE40" s="222"/>
      <c r="GOF40" s="222"/>
      <c r="GOG40" s="222"/>
      <c r="GOH40" s="222"/>
      <c r="GOI40" s="222"/>
      <c r="GOJ40" s="222"/>
      <c r="GOK40" s="222"/>
      <c r="GOL40" s="222"/>
      <c r="GOM40" s="222"/>
      <c r="GON40" s="222"/>
      <c r="GOO40" s="222"/>
      <c r="GOP40" s="222"/>
      <c r="GOQ40" s="222"/>
      <c r="GOR40" s="222"/>
      <c r="GOS40" s="222"/>
      <c r="GOT40" s="222"/>
      <c r="GOU40" s="222"/>
      <c r="GOV40" s="222"/>
      <c r="GOW40" s="222"/>
      <c r="GOX40" s="222"/>
      <c r="GOY40" s="222"/>
      <c r="GOZ40" s="222"/>
      <c r="GPA40" s="222"/>
      <c r="GPB40" s="222"/>
      <c r="GPC40" s="222"/>
      <c r="GPD40" s="222"/>
      <c r="GPE40" s="222"/>
      <c r="GPF40" s="222"/>
      <c r="GPG40" s="222"/>
      <c r="GPH40" s="222"/>
      <c r="GPI40" s="222"/>
      <c r="GPJ40" s="222"/>
      <c r="GPK40" s="222"/>
      <c r="GPL40" s="222"/>
      <c r="GPM40" s="222"/>
      <c r="GPN40" s="222"/>
      <c r="GPO40" s="222"/>
      <c r="GPP40" s="222"/>
      <c r="GPQ40" s="222"/>
      <c r="GPR40" s="222"/>
      <c r="GPS40" s="222"/>
      <c r="GPT40" s="222"/>
      <c r="GPU40" s="222"/>
      <c r="GPV40" s="222"/>
      <c r="GPW40" s="222"/>
      <c r="GPX40" s="222"/>
      <c r="GPY40" s="222"/>
      <c r="GPZ40" s="222"/>
      <c r="GQA40" s="222"/>
      <c r="GQB40" s="222"/>
      <c r="GQC40" s="222"/>
      <c r="GQD40" s="222"/>
      <c r="GQE40" s="222"/>
      <c r="GQF40" s="222"/>
      <c r="GQG40" s="222"/>
      <c r="GQH40" s="222"/>
      <c r="GQI40" s="222"/>
      <c r="GQJ40" s="222"/>
      <c r="GQK40" s="222"/>
      <c r="GQL40" s="222"/>
      <c r="GQM40" s="222"/>
      <c r="GQN40" s="222"/>
      <c r="GQO40" s="222"/>
      <c r="GQP40" s="222"/>
      <c r="GQQ40" s="222"/>
      <c r="GQR40" s="222"/>
      <c r="GQS40" s="222"/>
      <c r="GQT40" s="222"/>
      <c r="GQU40" s="222"/>
      <c r="GQV40" s="222"/>
      <c r="GQW40" s="222"/>
      <c r="GQX40" s="222"/>
      <c r="GQY40" s="222"/>
      <c r="GQZ40" s="222"/>
      <c r="GRA40" s="222"/>
      <c r="GRB40" s="222"/>
      <c r="GRC40" s="222"/>
      <c r="GRD40" s="222"/>
      <c r="GRE40" s="222"/>
      <c r="GRF40" s="222"/>
      <c r="GRG40" s="222"/>
      <c r="GRH40" s="222"/>
      <c r="GRI40" s="222"/>
      <c r="GRJ40" s="222"/>
      <c r="GRK40" s="222"/>
      <c r="GRL40" s="222"/>
      <c r="GRM40" s="222"/>
      <c r="GRN40" s="222"/>
      <c r="GRO40" s="222"/>
      <c r="GRP40" s="222"/>
      <c r="GRQ40" s="222"/>
      <c r="GRR40" s="222"/>
      <c r="GRS40" s="222"/>
      <c r="GRT40" s="222"/>
      <c r="GRU40" s="222"/>
      <c r="GRV40" s="222"/>
      <c r="GRW40" s="222"/>
      <c r="GRX40" s="222"/>
      <c r="GRY40" s="222"/>
      <c r="GRZ40" s="222"/>
      <c r="GSA40" s="222"/>
      <c r="GSB40" s="222"/>
      <c r="GSC40" s="222"/>
      <c r="GSD40" s="222"/>
      <c r="GSE40" s="222"/>
      <c r="GSF40" s="222"/>
      <c r="GSG40" s="222"/>
      <c r="GSH40" s="222"/>
      <c r="GSI40" s="222"/>
      <c r="GSJ40" s="222"/>
      <c r="GSK40" s="222"/>
      <c r="GSL40" s="222"/>
      <c r="GSM40" s="222"/>
      <c r="GSN40" s="222"/>
      <c r="GSO40" s="222"/>
      <c r="GSP40" s="222"/>
      <c r="GSQ40" s="222"/>
      <c r="GSR40" s="222"/>
      <c r="GSS40" s="222"/>
      <c r="GST40" s="222"/>
      <c r="GSU40" s="222"/>
      <c r="GSV40" s="222"/>
      <c r="GSW40" s="222"/>
      <c r="GSX40" s="222"/>
      <c r="GSY40" s="222"/>
      <c r="GSZ40" s="222"/>
      <c r="GTA40" s="222"/>
      <c r="GTB40" s="222"/>
      <c r="GTC40" s="222"/>
      <c r="GTD40" s="222"/>
      <c r="GTE40" s="222"/>
      <c r="GTF40" s="222"/>
      <c r="GTG40" s="222"/>
      <c r="GTH40" s="222"/>
      <c r="GTI40" s="222"/>
      <c r="GTJ40" s="222"/>
      <c r="GTK40" s="222"/>
      <c r="GTL40" s="222"/>
      <c r="GTM40" s="222"/>
      <c r="GTN40" s="222"/>
      <c r="GTO40" s="222"/>
      <c r="GTP40" s="222"/>
      <c r="GTQ40" s="222"/>
      <c r="GTR40" s="222"/>
      <c r="GTS40" s="222"/>
      <c r="GTT40" s="222"/>
      <c r="GTU40" s="222"/>
      <c r="GTV40" s="222"/>
      <c r="GTW40" s="222"/>
      <c r="GTX40" s="222"/>
      <c r="GTY40" s="222"/>
      <c r="GTZ40" s="222"/>
      <c r="GUA40" s="222"/>
      <c r="GUB40" s="222"/>
      <c r="GUC40" s="222"/>
      <c r="GUD40" s="222"/>
      <c r="GUE40" s="222"/>
      <c r="GUF40" s="222"/>
      <c r="GUG40" s="222"/>
      <c r="GUH40" s="222"/>
      <c r="GUI40" s="222"/>
      <c r="GUJ40" s="222"/>
      <c r="GUK40" s="222"/>
      <c r="GUL40" s="222"/>
      <c r="GUM40" s="222"/>
      <c r="GUN40" s="222"/>
      <c r="GUO40" s="222"/>
      <c r="GUP40" s="222"/>
      <c r="GUQ40" s="222"/>
      <c r="GUR40" s="222"/>
      <c r="GUS40" s="222"/>
      <c r="GUT40" s="222"/>
      <c r="GUU40" s="222"/>
      <c r="GUV40" s="222"/>
      <c r="GUW40" s="222"/>
      <c r="GUX40" s="222"/>
      <c r="GUY40" s="222"/>
      <c r="GUZ40" s="222"/>
      <c r="GVA40" s="222"/>
      <c r="GVB40" s="222"/>
      <c r="GVC40" s="222"/>
      <c r="GVD40" s="222"/>
      <c r="GVE40" s="222"/>
      <c r="GVF40" s="222"/>
      <c r="GVG40" s="222"/>
      <c r="GVH40" s="222"/>
      <c r="GVI40" s="222"/>
      <c r="GVJ40" s="222"/>
      <c r="GVK40" s="222"/>
      <c r="GVL40" s="222"/>
      <c r="GVM40" s="222"/>
      <c r="GVN40" s="222"/>
      <c r="GVO40" s="222"/>
      <c r="GVP40" s="222"/>
      <c r="GVQ40" s="222"/>
      <c r="GVR40" s="222"/>
      <c r="GVS40" s="222"/>
      <c r="GVT40" s="222"/>
      <c r="GVU40" s="222"/>
      <c r="GVV40" s="222"/>
      <c r="GVW40" s="222"/>
      <c r="GVX40" s="222"/>
      <c r="GVY40" s="222"/>
      <c r="GVZ40" s="222"/>
      <c r="GWA40" s="222"/>
      <c r="GWB40" s="222"/>
      <c r="GWC40" s="222"/>
      <c r="GWD40" s="222"/>
      <c r="GWE40" s="222"/>
      <c r="GWF40" s="222"/>
      <c r="GWG40" s="222"/>
      <c r="GWH40" s="222"/>
      <c r="GWI40" s="222"/>
      <c r="GWJ40" s="222"/>
      <c r="GWK40" s="222"/>
      <c r="GWL40" s="222"/>
      <c r="GWM40" s="222"/>
      <c r="GWN40" s="222"/>
      <c r="GWO40" s="222"/>
      <c r="GWP40" s="222"/>
      <c r="GWQ40" s="222"/>
      <c r="GWR40" s="222"/>
      <c r="GWS40" s="222"/>
      <c r="GWT40" s="222"/>
      <c r="GWU40" s="222"/>
      <c r="GWV40" s="222"/>
      <c r="GWW40" s="222"/>
      <c r="GWX40" s="222"/>
      <c r="GWY40" s="222"/>
      <c r="GWZ40" s="222"/>
      <c r="GXA40" s="222"/>
      <c r="GXB40" s="222"/>
      <c r="GXC40" s="222"/>
      <c r="GXD40" s="222"/>
      <c r="GXE40" s="222"/>
      <c r="GXF40" s="222"/>
      <c r="GXG40" s="222"/>
      <c r="GXH40" s="222"/>
      <c r="GXI40" s="222"/>
      <c r="GXJ40" s="222"/>
      <c r="GXK40" s="222"/>
      <c r="GXL40" s="222"/>
      <c r="GXM40" s="222"/>
      <c r="GXN40" s="222"/>
      <c r="GXO40" s="222"/>
      <c r="GXP40" s="222"/>
      <c r="GXQ40" s="222"/>
      <c r="GXR40" s="222"/>
      <c r="GXS40" s="222"/>
      <c r="GXT40" s="222"/>
      <c r="GXU40" s="222"/>
      <c r="GXV40" s="222"/>
      <c r="GXW40" s="222"/>
      <c r="GXX40" s="222"/>
      <c r="GXY40" s="222"/>
      <c r="GXZ40" s="222"/>
      <c r="GYA40" s="222"/>
      <c r="GYB40" s="222"/>
      <c r="GYC40" s="222"/>
      <c r="GYD40" s="222"/>
      <c r="GYE40" s="222"/>
      <c r="GYF40" s="222"/>
      <c r="GYG40" s="222"/>
      <c r="GYH40" s="222"/>
      <c r="GYI40" s="222"/>
      <c r="GYJ40" s="222"/>
      <c r="GYK40" s="222"/>
      <c r="GYL40" s="222"/>
      <c r="GYM40" s="222"/>
      <c r="GYN40" s="222"/>
      <c r="GYO40" s="222"/>
      <c r="GYP40" s="222"/>
      <c r="GYQ40" s="222"/>
      <c r="GYR40" s="222"/>
      <c r="GYS40" s="222"/>
      <c r="GYT40" s="222"/>
      <c r="GYU40" s="222"/>
      <c r="GYV40" s="222"/>
      <c r="GYW40" s="222"/>
      <c r="GYX40" s="222"/>
      <c r="GYY40" s="222"/>
      <c r="GYZ40" s="222"/>
      <c r="GZA40" s="222"/>
      <c r="GZB40" s="222"/>
      <c r="GZC40" s="222"/>
      <c r="GZD40" s="222"/>
      <c r="GZE40" s="222"/>
      <c r="GZF40" s="222"/>
      <c r="GZG40" s="222"/>
      <c r="GZH40" s="222"/>
      <c r="GZI40" s="222"/>
      <c r="GZJ40" s="222"/>
      <c r="GZK40" s="222"/>
      <c r="GZL40" s="222"/>
      <c r="GZM40" s="222"/>
      <c r="GZN40" s="222"/>
      <c r="GZO40" s="222"/>
      <c r="GZP40" s="222"/>
      <c r="GZQ40" s="222"/>
      <c r="GZR40" s="222"/>
      <c r="GZS40" s="222"/>
      <c r="GZT40" s="222"/>
      <c r="GZU40" s="222"/>
      <c r="GZV40" s="222"/>
      <c r="GZW40" s="222"/>
      <c r="GZX40" s="222"/>
      <c r="GZY40" s="222"/>
      <c r="GZZ40" s="222"/>
      <c r="HAA40" s="222"/>
      <c r="HAB40" s="222"/>
      <c r="HAC40" s="222"/>
      <c r="HAD40" s="222"/>
      <c r="HAE40" s="222"/>
      <c r="HAF40" s="222"/>
      <c r="HAG40" s="222"/>
      <c r="HAH40" s="222"/>
      <c r="HAI40" s="222"/>
      <c r="HAJ40" s="222"/>
      <c r="HAK40" s="222"/>
      <c r="HAL40" s="222"/>
      <c r="HAM40" s="222"/>
      <c r="HAN40" s="222"/>
      <c r="HAO40" s="222"/>
      <c r="HAP40" s="222"/>
      <c r="HAQ40" s="222"/>
      <c r="HAR40" s="222"/>
      <c r="HAS40" s="222"/>
      <c r="HAT40" s="222"/>
      <c r="HAU40" s="222"/>
      <c r="HAV40" s="222"/>
      <c r="HAW40" s="222"/>
      <c r="HAX40" s="222"/>
      <c r="HAY40" s="222"/>
      <c r="HAZ40" s="222"/>
      <c r="HBA40" s="222"/>
      <c r="HBB40" s="222"/>
      <c r="HBC40" s="222"/>
      <c r="HBD40" s="222"/>
      <c r="HBE40" s="222"/>
      <c r="HBF40" s="222"/>
      <c r="HBG40" s="222"/>
      <c r="HBH40" s="222"/>
      <c r="HBI40" s="222"/>
      <c r="HBJ40" s="222"/>
      <c r="HBK40" s="222"/>
      <c r="HBL40" s="222"/>
      <c r="HBM40" s="222"/>
      <c r="HBN40" s="222"/>
      <c r="HBO40" s="222"/>
      <c r="HBP40" s="222"/>
      <c r="HBQ40" s="222"/>
      <c r="HBR40" s="222"/>
      <c r="HBS40" s="222"/>
      <c r="HBT40" s="222"/>
      <c r="HBU40" s="222"/>
      <c r="HBV40" s="222"/>
      <c r="HBW40" s="222"/>
      <c r="HBX40" s="222"/>
      <c r="HBY40" s="222"/>
      <c r="HBZ40" s="222"/>
      <c r="HCA40" s="222"/>
      <c r="HCB40" s="222"/>
      <c r="HCC40" s="222"/>
      <c r="HCD40" s="222"/>
      <c r="HCE40" s="222"/>
      <c r="HCF40" s="222"/>
      <c r="HCG40" s="222"/>
      <c r="HCH40" s="222"/>
      <c r="HCI40" s="222"/>
      <c r="HCJ40" s="222"/>
      <c r="HCK40" s="222"/>
      <c r="HCL40" s="222"/>
      <c r="HCM40" s="222"/>
      <c r="HCN40" s="222"/>
      <c r="HCO40" s="222"/>
      <c r="HCP40" s="222"/>
      <c r="HCQ40" s="222"/>
      <c r="HCR40" s="222"/>
      <c r="HCS40" s="222"/>
      <c r="HCT40" s="222"/>
      <c r="HCU40" s="222"/>
      <c r="HCV40" s="222"/>
      <c r="HCW40" s="222"/>
      <c r="HCX40" s="222"/>
      <c r="HCY40" s="222"/>
      <c r="HCZ40" s="222"/>
      <c r="HDA40" s="222"/>
      <c r="HDB40" s="222"/>
      <c r="HDC40" s="222"/>
      <c r="HDD40" s="222"/>
      <c r="HDE40" s="222"/>
      <c r="HDF40" s="222"/>
      <c r="HDG40" s="222"/>
      <c r="HDH40" s="222"/>
      <c r="HDI40" s="222"/>
      <c r="HDJ40" s="222"/>
      <c r="HDK40" s="222"/>
      <c r="HDL40" s="222"/>
      <c r="HDM40" s="222"/>
      <c r="HDN40" s="222"/>
      <c r="HDO40" s="222"/>
      <c r="HDP40" s="222"/>
      <c r="HDQ40" s="222"/>
      <c r="HDR40" s="222"/>
      <c r="HDS40" s="222"/>
      <c r="HDT40" s="222"/>
      <c r="HDU40" s="222"/>
      <c r="HDV40" s="222"/>
      <c r="HDW40" s="222"/>
      <c r="HDX40" s="222"/>
      <c r="HDY40" s="222"/>
      <c r="HDZ40" s="222"/>
      <c r="HEA40" s="222"/>
      <c r="HEB40" s="222"/>
      <c r="HEC40" s="222"/>
      <c r="HED40" s="222"/>
      <c r="HEE40" s="222"/>
      <c r="HEF40" s="222"/>
      <c r="HEG40" s="222"/>
      <c r="HEH40" s="222"/>
      <c r="HEI40" s="222"/>
      <c r="HEJ40" s="222"/>
      <c r="HEK40" s="222"/>
      <c r="HEL40" s="222"/>
      <c r="HEM40" s="222"/>
      <c r="HEN40" s="222"/>
      <c r="HEO40" s="222"/>
      <c r="HEP40" s="222"/>
      <c r="HEQ40" s="222"/>
      <c r="HER40" s="222"/>
      <c r="HES40" s="222"/>
      <c r="HET40" s="222"/>
      <c r="HEU40" s="222"/>
      <c r="HEV40" s="222"/>
      <c r="HEW40" s="222"/>
      <c r="HEX40" s="222"/>
      <c r="HEY40" s="222"/>
      <c r="HEZ40" s="222"/>
      <c r="HFA40" s="222"/>
      <c r="HFB40" s="222"/>
      <c r="HFC40" s="222"/>
      <c r="HFD40" s="222"/>
      <c r="HFE40" s="222"/>
      <c r="HFF40" s="222"/>
      <c r="HFG40" s="222"/>
      <c r="HFH40" s="222"/>
      <c r="HFI40" s="222"/>
      <c r="HFJ40" s="222"/>
      <c r="HFK40" s="222"/>
      <c r="HFL40" s="222"/>
      <c r="HFM40" s="222"/>
      <c r="HFN40" s="222"/>
      <c r="HFO40" s="222"/>
      <c r="HFP40" s="222"/>
      <c r="HFQ40" s="222"/>
      <c r="HFR40" s="222"/>
      <c r="HFS40" s="222"/>
      <c r="HFT40" s="222"/>
      <c r="HFU40" s="222"/>
      <c r="HFV40" s="222"/>
      <c r="HFW40" s="222"/>
      <c r="HFX40" s="222"/>
      <c r="HFY40" s="222"/>
      <c r="HFZ40" s="222"/>
      <c r="HGA40" s="222"/>
      <c r="HGB40" s="222"/>
      <c r="HGC40" s="222"/>
      <c r="HGD40" s="222"/>
      <c r="HGE40" s="222"/>
      <c r="HGF40" s="222"/>
      <c r="HGG40" s="222"/>
      <c r="HGH40" s="222"/>
      <c r="HGI40" s="222"/>
      <c r="HGJ40" s="222"/>
      <c r="HGK40" s="222"/>
      <c r="HGL40" s="222"/>
      <c r="HGM40" s="222"/>
      <c r="HGN40" s="222"/>
      <c r="HGO40" s="222"/>
      <c r="HGP40" s="222"/>
      <c r="HGQ40" s="222"/>
      <c r="HGR40" s="222"/>
      <c r="HGS40" s="222"/>
      <c r="HGT40" s="222"/>
      <c r="HGU40" s="222"/>
      <c r="HGV40" s="222"/>
      <c r="HGW40" s="222"/>
      <c r="HGX40" s="222"/>
      <c r="HGY40" s="222"/>
      <c r="HGZ40" s="222"/>
      <c r="HHA40" s="222"/>
      <c r="HHB40" s="222"/>
      <c r="HHC40" s="222"/>
      <c r="HHD40" s="222"/>
      <c r="HHE40" s="222"/>
      <c r="HHF40" s="222"/>
      <c r="HHG40" s="222"/>
      <c r="HHH40" s="222"/>
      <c r="HHI40" s="222"/>
      <c r="HHJ40" s="222"/>
      <c r="HHK40" s="222"/>
      <c r="HHL40" s="222"/>
      <c r="HHM40" s="222"/>
      <c r="HHN40" s="222"/>
      <c r="HHO40" s="222"/>
      <c r="HHP40" s="222"/>
      <c r="HHQ40" s="222"/>
      <c r="HHR40" s="222"/>
      <c r="HHS40" s="222"/>
      <c r="HHT40" s="222"/>
      <c r="HHU40" s="222"/>
      <c r="HHV40" s="222"/>
      <c r="HHW40" s="222"/>
      <c r="HHX40" s="222"/>
      <c r="HHY40" s="222"/>
      <c r="HHZ40" s="222"/>
      <c r="HIA40" s="222"/>
      <c r="HIB40" s="222"/>
      <c r="HIC40" s="222"/>
      <c r="HID40" s="222"/>
      <c r="HIE40" s="222"/>
      <c r="HIF40" s="222"/>
      <c r="HIG40" s="222"/>
      <c r="HIH40" s="222"/>
      <c r="HII40" s="222"/>
      <c r="HIJ40" s="222"/>
      <c r="HIK40" s="222"/>
      <c r="HIL40" s="222"/>
      <c r="HIM40" s="222"/>
      <c r="HIN40" s="222"/>
      <c r="HIO40" s="222"/>
      <c r="HIP40" s="222"/>
      <c r="HIQ40" s="222"/>
      <c r="HIR40" s="222"/>
      <c r="HIS40" s="222"/>
      <c r="HIT40" s="222"/>
      <c r="HIU40" s="222"/>
      <c r="HIV40" s="222"/>
      <c r="HIW40" s="222"/>
      <c r="HIX40" s="222"/>
      <c r="HIY40" s="222"/>
      <c r="HIZ40" s="222"/>
      <c r="HJA40" s="222"/>
      <c r="HJB40" s="222"/>
      <c r="HJC40" s="222"/>
      <c r="HJD40" s="222"/>
      <c r="HJE40" s="222"/>
      <c r="HJF40" s="222"/>
      <c r="HJG40" s="222"/>
      <c r="HJH40" s="222"/>
      <c r="HJI40" s="222"/>
      <c r="HJJ40" s="222"/>
      <c r="HJK40" s="222"/>
      <c r="HJL40" s="222"/>
      <c r="HJM40" s="222"/>
      <c r="HJN40" s="222"/>
      <c r="HJO40" s="222"/>
      <c r="HJP40" s="222"/>
      <c r="HJQ40" s="222"/>
      <c r="HJR40" s="222"/>
      <c r="HJS40" s="222"/>
      <c r="HJT40" s="222"/>
      <c r="HJU40" s="222"/>
      <c r="HJV40" s="222"/>
      <c r="HJW40" s="222"/>
      <c r="HJX40" s="222"/>
      <c r="HJY40" s="222"/>
      <c r="HJZ40" s="222"/>
      <c r="HKA40" s="222"/>
      <c r="HKB40" s="222"/>
      <c r="HKC40" s="222"/>
      <c r="HKD40" s="222"/>
      <c r="HKE40" s="222"/>
      <c r="HKF40" s="222"/>
      <c r="HKG40" s="222"/>
      <c r="HKH40" s="222"/>
      <c r="HKI40" s="222"/>
      <c r="HKJ40" s="222"/>
      <c r="HKK40" s="222"/>
      <c r="HKL40" s="222"/>
      <c r="HKM40" s="222"/>
      <c r="HKN40" s="222"/>
      <c r="HKO40" s="222"/>
      <c r="HKP40" s="222"/>
      <c r="HKQ40" s="222"/>
      <c r="HKR40" s="222"/>
      <c r="HKS40" s="222"/>
      <c r="HKT40" s="222"/>
      <c r="HKU40" s="222"/>
      <c r="HKV40" s="222"/>
      <c r="HKW40" s="222"/>
      <c r="HKX40" s="222"/>
      <c r="HKY40" s="222"/>
      <c r="HKZ40" s="222"/>
      <c r="HLA40" s="222"/>
      <c r="HLB40" s="222"/>
      <c r="HLC40" s="222"/>
      <c r="HLD40" s="222"/>
      <c r="HLE40" s="222"/>
      <c r="HLF40" s="222"/>
      <c r="HLG40" s="222"/>
      <c r="HLH40" s="222"/>
      <c r="HLI40" s="222"/>
      <c r="HLJ40" s="222"/>
      <c r="HLK40" s="222"/>
      <c r="HLL40" s="222"/>
      <c r="HLM40" s="222"/>
      <c r="HLN40" s="222"/>
      <c r="HLO40" s="222"/>
      <c r="HLP40" s="222"/>
      <c r="HLQ40" s="222"/>
      <c r="HLR40" s="222"/>
      <c r="HLS40" s="222"/>
      <c r="HLT40" s="222"/>
      <c r="HLU40" s="222"/>
      <c r="HLV40" s="222"/>
      <c r="HLW40" s="222"/>
      <c r="HLX40" s="222"/>
      <c r="HLY40" s="222"/>
      <c r="HLZ40" s="222"/>
      <c r="HMA40" s="222"/>
      <c r="HMB40" s="222"/>
      <c r="HMC40" s="222"/>
      <c r="HMD40" s="222"/>
      <c r="HME40" s="222"/>
      <c r="HMF40" s="222"/>
      <c r="HMG40" s="222"/>
      <c r="HMH40" s="222"/>
      <c r="HMI40" s="222"/>
      <c r="HMJ40" s="222"/>
      <c r="HMK40" s="222"/>
      <c r="HML40" s="222"/>
      <c r="HMM40" s="222"/>
      <c r="HMN40" s="222"/>
      <c r="HMO40" s="222"/>
      <c r="HMP40" s="222"/>
      <c r="HMQ40" s="222"/>
      <c r="HMR40" s="222"/>
      <c r="HMS40" s="222"/>
      <c r="HMT40" s="222"/>
      <c r="HMU40" s="222"/>
      <c r="HMV40" s="222"/>
      <c r="HMW40" s="222"/>
      <c r="HMX40" s="222"/>
      <c r="HMY40" s="222"/>
      <c r="HMZ40" s="222"/>
      <c r="HNA40" s="222"/>
      <c r="HNB40" s="222"/>
      <c r="HNC40" s="222"/>
      <c r="HND40" s="222"/>
      <c r="HNE40" s="222"/>
      <c r="HNF40" s="222"/>
      <c r="HNG40" s="222"/>
      <c r="HNH40" s="222"/>
      <c r="HNI40" s="222"/>
      <c r="HNJ40" s="222"/>
      <c r="HNK40" s="222"/>
      <c r="HNL40" s="222"/>
      <c r="HNM40" s="222"/>
      <c r="HNN40" s="222"/>
      <c r="HNO40" s="222"/>
      <c r="HNP40" s="222"/>
      <c r="HNQ40" s="222"/>
      <c r="HNR40" s="222"/>
      <c r="HNS40" s="222"/>
      <c r="HNT40" s="222"/>
      <c r="HNU40" s="222"/>
      <c r="HNV40" s="222"/>
      <c r="HNW40" s="222"/>
      <c r="HNX40" s="222"/>
      <c r="HNY40" s="222"/>
      <c r="HNZ40" s="222"/>
      <c r="HOA40" s="222"/>
      <c r="HOB40" s="222"/>
      <c r="HOC40" s="222"/>
      <c r="HOD40" s="222"/>
      <c r="HOE40" s="222"/>
      <c r="HOF40" s="222"/>
      <c r="HOG40" s="222"/>
      <c r="HOH40" s="222"/>
      <c r="HOI40" s="222"/>
      <c r="HOJ40" s="222"/>
      <c r="HOK40" s="222"/>
      <c r="HOL40" s="222"/>
      <c r="HOM40" s="222"/>
      <c r="HON40" s="222"/>
      <c r="HOO40" s="222"/>
      <c r="HOP40" s="222"/>
      <c r="HOQ40" s="222"/>
      <c r="HOR40" s="222"/>
      <c r="HOS40" s="222"/>
      <c r="HOT40" s="222"/>
      <c r="HOU40" s="222"/>
      <c r="HOV40" s="222"/>
      <c r="HOW40" s="222"/>
      <c r="HOX40" s="222"/>
      <c r="HOY40" s="222"/>
      <c r="HOZ40" s="222"/>
      <c r="HPA40" s="222"/>
      <c r="HPB40" s="222"/>
      <c r="HPC40" s="222"/>
      <c r="HPD40" s="222"/>
      <c r="HPE40" s="222"/>
      <c r="HPF40" s="222"/>
      <c r="HPG40" s="222"/>
      <c r="HPH40" s="222"/>
      <c r="HPI40" s="222"/>
      <c r="HPJ40" s="222"/>
      <c r="HPK40" s="222"/>
      <c r="HPL40" s="222"/>
      <c r="HPM40" s="222"/>
      <c r="HPN40" s="222"/>
      <c r="HPO40" s="222"/>
      <c r="HPP40" s="222"/>
      <c r="HPQ40" s="222"/>
      <c r="HPR40" s="222"/>
      <c r="HPS40" s="222"/>
      <c r="HPT40" s="222"/>
      <c r="HPU40" s="222"/>
      <c r="HPV40" s="222"/>
      <c r="HPW40" s="222"/>
      <c r="HPX40" s="222"/>
      <c r="HPY40" s="222"/>
      <c r="HPZ40" s="222"/>
      <c r="HQA40" s="222"/>
      <c r="HQB40" s="222"/>
      <c r="HQC40" s="222"/>
      <c r="HQD40" s="222"/>
      <c r="HQE40" s="222"/>
      <c r="HQF40" s="222"/>
      <c r="HQG40" s="222"/>
      <c r="HQH40" s="222"/>
      <c r="HQI40" s="222"/>
      <c r="HQJ40" s="222"/>
      <c r="HQK40" s="222"/>
      <c r="HQL40" s="222"/>
      <c r="HQM40" s="222"/>
      <c r="HQN40" s="222"/>
      <c r="HQO40" s="222"/>
      <c r="HQP40" s="222"/>
      <c r="HQQ40" s="222"/>
      <c r="HQR40" s="222"/>
      <c r="HQS40" s="222"/>
      <c r="HQT40" s="222"/>
      <c r="HQU40" s="222"/>
      <c r="HQV40" s="222"/>
      <c r="HQW40" s="222"/>
      <c r="HQX40" s="222"/>
      <c r="HQY40" s="222"/>
      <c r="HQZ40" s="222"/>
      <c r="HRA40" s="222"/>
      <c r="HRB40" s="222"/>
      <c r="HRC40" s="222"/>
      <c r="HRD40" s="222"/>
      <c r="HRE40" s="222"/>
      <c r="HRF40" s="222"/>
      <c r="HRG40" s="222"/>
      <c r="HRH40" s="222"/>
      <c r="HRI40" s="222"/>
      <c r="HRJ40" s="222"/>
      <c r="HRK40" s="222"/>
      <c r="HRL40" s="222"/>
      <c r="HRM40" s="222"/>
      <c r="HRN40" s="222"/>
      <c r="HRO40" s="222"/>
      <c r="HRP40" s="222"/>
      <c r="HRQ40" s="222"/>
      <c r="HRR40" s="222"/>
      <c r="HRS40" s="222"/>
      <c r="HRT40" s="222"/>
      <c r="HRU40" s="222"/>
      <c r="HRV40" s="222"/>
      <c r="HRW40" s="222"/>
      <c r="HRX40" s="222"/>
      <c r="HRY40" s="222"/>
      <c r="HRZ40" s="222"/>
      <c r="HSA40" s="222"/>
      <c r="HSB40" s="222"/>
      <c r="HSC40" s="222"/>
      <c r="HSD40" s="222"/>
      <c r="HSE40" s="222"/>
      <c r="HSF40" s="222"/>
      <c r="HSG40" s="222"/>
      <c r="HSH40" s="222"/>
      <c r="HSI40" s="222"/>
      <c r="HSJ40" s="222"/>
      <c r="HSK40" s="222"/>
      <c r="HSL40" s="222"/>
      <c r="HSM40" s="222"/>
      <c r="HSN40" s="222"/>
      <c r="HSO40" s="222"/>
      <c r="HSP40" s="222"/>
      <c r="HSQ40" s="222"/>
      <c r="HSR40" s="222"/>
      <c r="HSS40" s="222"/>
      <c r="HST40" s="222"/>
      <c r="HSU40" s="222"/>
      <c r="HSV40" s="222"/>
      <c r="HSW40" s="222"/>
      <c r="HSX40" s="222"/>
      <c r="HSY40" s="222"/>
      <c r="HSZ40" s="222"/>
      <c r="HTA40" s="222"/>
      <c r="HTB40" s="222"/>
      <c r="HTC40" s="222"/>
      <c r="HTD40" s="222"/>
      <c r="HTE40" s="222"/>
      <c r="HTF40" s="222"/>
      <c r="HTG40" s="222"/>
      <c r="HTH40" s="222"/>
      <c r="HTI40" s="222"/>
      <c r="HTJ40" s="222"/>
      <c r="HTK40" s="222"/>
      <c r="HTL40" s="222"/>
      <c r="HTM40" s="222"/>
      <c r="HTN40" s="222"/>
      <c r="HTO40" s="222"/>
      <c r="HTP40" s="222"/>
      <c r="HTQ40" s="222"/>
      <c r="HTR40" s="222"/>
      <c r="HTS40" s="222"/>
      <c r="HTT40" s="222"/>
      <c r="HTU40" s="222"/>
      <c r="HTV40" s="222"/>
      <c r="HTW40" s="222"/>
      <c r="HTX40" s="222"/>
      <c r="HTY40" s="222"/>
      <c r="HTZ40" s="222"/>
      <c r="HUA40" s="222"/>
      <c r="HUB40" s="222"/>
      <c r="HUC40" s="222"/>
      <c r="HUD40" s="222"/>
      <c r="HUE40" s="222"/>
      <c r="HUF40" s="222"/>
      <c r="HUG40" s="222"/>
      <c r="HUH40" s="222"/>
      <c r="HUI40" s="222"/>
      <c r="HUJ40" s="222"/>
      <c r="HUK40" s="222"/>
      <c r="HUL40" s="222"/>
      <c r="HUM40" s="222"/>
      <c r="HUN40" s="222"/>
      <c r="HUO40" s="222"/>
      <c r="HUP40" s="222"/>
      <c r="HUQ40" s="222"/>
      <c r="HUR40" s="222"/>
      <c r="HUS40" s="222"/>
      <c r="HUT40" s="222"/>
      <c r="HUU40" s="222"/>
      <c r="HUV40" s="222"/>
      <c r="HUW40" s="222"/>
      <c r="HUX40" s="222"/>
      <c r="HUY40" s="222"/>
      <c r="HUZ40" s="222"/>
      <c r="HVA40" s="222"/>
      <c r="HVB40" s="222"/>
      <c r="HVC40" s="222"/>
      <c r="HVD40" s="222"/>
      <c r="HVE40" s="222"/>
      <c r="HVF40" s="222"/>
      <c r="HVG40" s="222"/>
      <c r="HVH40" s="222"/>
      <c r="HVI40" s="222"/>
      <c r="HVJ40" s="222"/>
      <c r="HVK40" s="222"/>
      <c r="HVL40" s="222"/>
      <c r="HVM40" s="222"/>
      <c r="HVN40" s="222"/>
      <c r="HVO40" s="222"/>
      <c r="HVP40" s="222"/>
      <c r="HVQ40" s="222"/>
      <c r="HVR40" s="222"/>
      <c r="HVS40" s="222"/>
      <c r="HVT40" s="222"/>
      <c r="HVU40" s="222"/>
      <c r="HVV40" s="222"/>
      <c r="HVW40" s="222"/>
      <c r="HVX40" s="222"/>
      <c r="HVY40" s="222"/>
      <c r="HVZ40" s="222"/>
      <c r="HWA40" s="222"/>
      <c r="HWB40" s="222"/>
      <c r="HWC40" s="222"/>
      <c r="HWD40" s="222"/>
      <c r="HWE40" s="222"/>
      <c r="HWF40" s="222"/>
      <c r="HWG40" s="222"/>
      <c r="HWH40" s="222"/>
      <c r="HWI40" s="222"/>
      <c r="HWJ40" s="222"/>
      <c r="HWK40" s="222"/>
      <c r="HWL40" s="222"/>
      <c r="HWM40" s="222"/>
      <c r="HWN40" s="222"/>
      <c r="HWO40" s="222"/>
      <c r="HWP40" s="222"/>
      <c r="HWQ40" s="222"/>
      <c r="HWR40" s="222"/>
      <c r="HWS40" s="222"/>
      <c r="HWT40" s="222"/>
      <c r="HWU40" s="222"/>
      <c r="HWV40" s="222"/>
      <c r="HWW40" s="222"/>
      <c r="HWX40" s="222"/>
      <c r="HWY40" s="222"/>
      <c r="HWZ40" s="222"/>
      <c r="HXA40" s="222"/>
      <c r="HXB40" s="222"/>
      <c r="HXC40" s="222"/>
      <c r="HXD40" s="222"/>
      <c r="HXE40" s="222"/>
      <c r="HXF40" s="222"/>
      <c r="HXG40" s="222"/>
      <c r="HXH40" s="222"/>
      <c r="HXI40" s="222"/>
      <c r="HXJ40" s="222"/>
      <c r="HXK40" s="222"/>
      <c r="HXL40" s="222"/>
      <c r="HXM40" s="222"/>
      <c r="HXN40" s="222"/>
      <c r="HXO40" s="222"/>
      <c r="HXP40" s="222"/>
      <c r="HXQ40" s="222"/>
      <c r="HXR40" s="222"/>
      <c r="HXS40" s="222"/>
      <c r="HXT40" s="222"/>
      <c r="HXU40" s="222"/>
      <c r="HXV40" s="222"/>
      <c r="HXW40" s="222"/>
      <c r="HXX40" s="222"/>
      <c r="HXY40" s="222"/>
      <c r="HXZ40" s="222"/>
      <c r="HYA40" s="222"/>
      <c r="HYB40" s="222"/>
      <c r="HYC40" s="222"/>
      <c r="HYD40" s="222"/>
      <c r="HYE40" s="222"/>
      <c r="HYF40" s="222"/>
      <c r="HYG40" s="222"/>
      <c r="HYH40" s="222"/>
      <c r="HYI40" s="222"/>
      <c r="HYJ40" s="222"/>
      <c r="HYK40" s="222"/>
      <c r="HYL40" s="222"/>
      <c r="HYM40" s="222"/>
      <c r="HYN40" s="222"/>
      <c r="HYO40" s="222"/>
      <c r="HYP40" s="222"/>
      <c r="HYQ40" s="222"/>
      <c r="HYR40" s="222"/>
      <c r="HYS40" s="222"/>
      <c r="HYT40" s="222"/>
      <c r="HYU40" s="222"/>
      <c r="HYV40" s="222"/>
      <c r="HYW40" s="222"/>
      <c r="HYX40" s="222"/>
      <c r="HYY40" s="222"/>
      <c r="HYZ40" s="222"/>
      <c r="HZA40" s="222"/>
      <c r="HZB40" s="222"/>
      <c r="HZC40" s="222"/>
      <c r="HZD40" s="222"/>
      <c r="HZE40" s="222"/>
      <c r="HZF40" s="222"/>
      <c r="HZG40" s="222"/>
      <c r="HZH40" s="222"/>
      <c r="HZI40" s="222"/>
      <c r="HZJ40" s="222"/>
      <c r="HZK40" s="222"/>
      <c r="HZL40" s="222"/>
      <c r="HZM40" s="222"/>
      <c r="HZN40" s="222"/>
      <c r="HZO40" s="222"/>
      <c r="HZP40" s="222"/>
      <c r="HZQ40" s="222"/>
      <c r="HZR40" s="222"/>
      <c r="HZS40" s="222"/>
      <c r="HZT40" s="222"/>
      <c r="HZU40" s="222"/>
      <c r="HZV40" s="222"/>
      <c r="HZW40" s="222"/>
      <c r="HZX40" s="222"/>
      <c r="HZY40" s="222"/>
      <c r="HZZ40" s="222"/>
      <c r="IAA40" s="222"/>
      <c r="IAB40" s="222"/>
      <c r="IAC40" s="222"/>
      <c r="IAD40" s="222"/>
      <c r="IAE40" s="222"/>
      <c r="IAF40" s="222"/>
      <c r="IAG40" s="222"/>
      <c r="IAH40" s="222"/>
      <c r="IAI40" s="222"/>
      <c r="IAJ40" s="222"/>
      <c r="IAK40" s="222"/>
      <c r="IAL40" s="222"/>
      <c r="IAM40" s="222"/>
      <c r="IAN40" s="222"/>
      <c r="IAO40" s="222"/>
      <c r="IAP40" s="222"/>
      <c r="IAQ40" s="222"/>
      <c r="IAR40" s="222"/>
      <c r="IAS40" s="222"/>
      <c r="IAT40" s="222"/>
      <c r="IAU40" s="222"/>
      <c r="IAV40" s="222"/>
      <c r="IAW40" s="222"/>
      <c r="IAX40" s="222"/>
      <c r="IAY40" s="222"/>
      <c r="IAZ40" s="222"/>
      <c r="IBA40" s="222"/>
      <c r="IBB40" s="222"/>
      <c r="IBC40" s="222"/>
      <c r="IBD40" s="222"/>
      <c r="IBE40" s="222"/>
      <c r="IBF40" s="222"/>
      <c r="IBG40" s="222"/>
      <c r="IBH40" s="222"/>
      <c r="IBI40" s="222"/>
      <c r="IBJ40" s="222"/>
      <c r="IBK40" s="222"/>
      <c r="IBL40" s="222"/>
      <c r="IBM40" s="222"/>
      <c r="IBN40" s="222"/>
      <c r="IBO40" s="222"/>
      <c r="IBP40" s="222"/>
      <c r="IBQ40" s="222"/>
      <c r="IBR40" s="222"/>
      <c r="IBS40" s="222"/>
      <c r="IBT40" s="222"/>
      <c r="IBU40" s="222"/>
      <c r="IBV40" s="222"/>
      <c r="IBW40" s="222"/>
      <c r="IBX40" s="222"/>
      <c r="IBY40" s="222"/>
      <c r="IBZ40" s="222"/>
      <c r="ICA40" s="222"/>
      <c r="ICB40" s="222"/>
      <c r="ICC40" s="222"/>
      <c r="ICD40" s="222"/>
      <c r="ICE40" s="222"/>
      <c r="ICF40" s="222"/>
      <c r="ICG40" s="222"/>
      <c r="ICH40" s="222"/>
      <c r="ICI40" s="222"/>
      <c r="ICJ40" s="222"/>
      <c r="ICK40" s="222"/>
      <c r="ICL40" s="222"/>
      <c r="ICM40" s="222"/>
      <c r="ICN40" s="222"/>
      <c r="ICO40" s="222"/>
      <c r="ICP40" s="222"/>
      <c r="ICQ40" s="222"/>
      <c r="ICR40" s="222"/>
      <c r="ICS40" s="222"/>
      <c r="ICT40" s="222"/>
      <c r="ICU40" s="222"/>
      <c r="ICV40" s="222"/>
      <c r="ICW40" s="222"/>
      <c r="ICX40" s="222"/>
      <c r="ICY40" s="222"/>
      <c r="ICZ40" s="222"/>
      <c r="IDA40" s="222"/>
      <c r="IDB40" s="222"/>
      <c r="IDC40" s="222"/>
      <c r="IDD40" s="222"/>
      <c r="IDE40" s="222"/>
      <c r="IDF40" s="222"/>
      <c r="IDG40" s="222"/>
      <c r="IDH40" s="222"/>
      <c r="IDI40" s="222"/>
      <c r="IDJ40" s="222"/>
      <c r="IDK40" s="222"/>
      <c r="IDL40" s="222"/>
      <c r="IDM40" s="222"/>
      <c r="IDN40" s="222"/>
      <c r="IDO40" s="222"/>
      <c r="IDP40" s="222"/>
      <c r="IDQ40" s="222"/>
      <c r="IDR40" s="222"/>
      <c r="IDS40" s="222"/>
      <c r="IDT40" s="222"/>
      <c r="IDU40" s="222"/>
      <c r="IDV40" s="222"/>
      <c r="IDW40" s="222"/>
      <c r="IDX40" s="222"/>
      <c r="IDY40" s="222"/>
      <c r="IDZ40" s="222"/>
      <c r="IEA40" s="222"/>
      <c r="IEB40" s="222"/>
      <c r="IEC40" s="222"/>
      <c r="IED40" s="222"/>
      <c r="IEE40" s="222"/>
      <c r="IEF40" s="222"/>
      <c r="IEG40" s="222"/>
      <c r="IEH40" s="222"/>
      <c r="IEI40" s="222"/>
      <c r="IEJ40" s="222"/>
      <c r="IEK40" s="222"/>
      <c r="IEL40" s="222"/>
      <c r="IEM40" s="222"/>
      <c r="IEN40" s="222"/>
      <c r="IEO40" s="222"/>
      <c r="IEP40" s="222"/>
      <c r="IEQ40" s="222"/>
      <c r="IER40" s="222"/>
      <c r="IES40" s="222"/>
      <c r="IET40" s="222"/>
      <c r="IEU40" s="222"/>
      <c r="IEV40" s="222"/>
      <c r="IEW40" s="222"/>
      <c r="IEX40" s="222"/>
      <c r="IEY40" s="222"/>
      <c r="IEZ40" s="222"/>
      <c r="IFA40" s="222"/>
      <c r="IFB40" s="222"/>
      <c r="IFC40" s="222"/>
      <c r="IFD40" s="222"/>
      <c r="IFE40" s="222"/>
      <c r="IFF40" s="222"/>
      <c r="IFG40" s="222"/>
      <c r="IFH40" s="222"/>
      <c r="IFI40" s="222"/>
      <c r="IFJ40" s="222"/>
      <c r="IFK40" s="222"/>
      <c r="IFL40" s="222"/>
      <c r="IFM40" s="222"/>
      <c r="IFN40" s="222"/>
      <c r="IFO40" s="222"/>
      <c r="IFP40" s="222"/>
      <c r="IFQ40" s="222"/>
      <c r="IFR40" s="222"/>
      <c r="IFS40" s="222"/>
      <c r="IFT40" s="222"/>
      <c r="IFU40" s="222"/>
      <c r="IFV40" s="222"/>
      <c r="IFW40" s="222"/>
      <c r="IFX40" s="222"/>
      <c r="IFY40" s="222"/>
      <c r="IFZ40" s="222"/>
      <c r="IGA40" s="222"/>
      <c r="IGB40" s="222"/>
      <c r="IGC40" s="222"/>
      <c r="IGD40" s="222"/>
      <c r="IGE40" s="222"/>
      <c r="IGF40" s="222"/>
      <c r="IGG40" s="222"/>
      <c r="IGH40" s="222"/>
      <c r="IGI40" s="222"/>
      <c r="IGJ40" s="222"/>
      <c r="IGK40" s="222"/>
      <c r="IGL40" s="222"/>
      <c r="IGM40" s="222"/>
      <c r="IGN40" s="222"/>
      <c r="IGO40" s="222"/>
      <c r="IGP40" s="222"/>
      <c r="IGQ40" s="222"/>
      <c r="IGR40" s="222"/>
      <c r="IGS40" s="222"/>
      <c r="IGT40" s="222"/>
      <c r="IGU40" s="222"/>
      <c r="IGV40" s="222"/>
      <c r="IGW40" s="222"/>
      <c r="IGX40" s="222"/>
      <c r="IGY40" s="222"/>
      <c r="IGZ40" s="222"/>
      <c r="IHA40" s="222"/>
      <c r="IHB40" s="222"/>
      <c r="IHC40" s="222"/>
      <c r="IHD40" s="222"/>
      <c r="IHE40" s="222"/>
      <c r="IHF40" s="222"/>
      <c r="IHG40" s="222"/>
      <c r="IHH40" s="222"/>
      <c r="IHI40" s="222"/>
      <c r="IHJ40" s="222"/>
      <c r="IHK40" s="222"/>
      <c r="IHL40" s="222"/>
      <c r="IHM40" s="222"/>
      <c r="IHN40" s="222"/>
      <c r="IHO40" s="222"/>
      <c r="IHP40" s="222"/>
      <c r="IHQ40" s="222"/>
      <c r="IHR40" s="222"/>
      <c r="IHS40" s="222"/>
      <c r="IHT40" s="222"/>
      <c r="IHU40" s="222"/>
      <c r="IHV40" s="222"/>
      <c r="IHW40" s="222"/>
      <c r="IHX40" s="222"/>
      <c r="IHY40" s="222"/>
      <c r="IHZ40" s="222"/>
      <c r="IIA40" s="222"/>
      <c r="IIB40" s="222"/>
      <c r="IIC40" s="222"/>
      <c r="IID40" s="222"/>
      <c r="IIE40" s="222"/>
      <c r="IIF40" s="222"/>
      <c r="IIG40" s="222"/>
      <c r="IIH40" s="222"/>
      <c r="III40" s="222"/>
      <c r="IIJ40" s="222"/>
      <c r="IIK40" s="222"/>
      <c r="IIL40" s="222"/>
      <c r="IIM40" s="222"/>
      <c r="IIN40" s="222"/>
      <c r="IIO40" s="222"/>
      <c r="IIP40" s="222"/>
      <c r="IIQ40" s="222"/>
      <c r="IIR40" s="222"/>
      <c r="IIS40" s="222"/>
      <c r="IIT40" s="222"/>
      <c r="IIU40" s="222"/>
      <c r="IIV40" s="222"/>
      <c r="IIW40" s="222"/>
      <c r="IIX40" s="222"/>
      <c r="IIY40" s="222"/>
      <c r="IIZ40" s="222"/>
      <c r="IJA40" s="222"/>
      <c r="IJB40" s="222"/>
      <c r="IJC40" s="222"/>
      <c r="IJD40" s="222"/>
      <c r="IJE40" s="222"/>
      <c r="IJF40" s="222"/>
      <c r="IJG40" s="222"/>
      <c r="IJH40" s="222"/>
      <c r="IJI40" s="222"/>
      <c r="IJJ40" s="222"/>
      <c r="IJK40" s="222"/>
      <c r="IJL40" s="222"/>
      <c r="IJM40" s="222"/>
      <c r="IJN40" s="222"/>
      <c r="IJO40" s="222"/>
      <c r="IJP40" s="222"/>
      <c r="IJQ40" s="222"/>
      <c r="IJR40" s="222"/>
      <c r="IJS40" s="222"/>
      <c r="IJT40" s="222"/>
      <c r="IJU40" s="222"/>
      <c r="IJV40" s="222"/>
      <c r="IJW40" s="222"/>
      <c r="IJX40" s="222"/>
      <c r="IJY40" s="222"/>
      <c r="IJZ40" s="222"/>
      <c r="IKA40" s="222"/>
      <c r="IKB40" s="222"/>
      <c r="IKC40" s="222"/>
      <c r="IKD40" s="222"/>
      <c r="IKE40" s="222"/>
      <c r="IKF40" s="222"/>
      <c r="IKG40" s="222"/>
      <c r="IKH40" s="222"/>
      <c r="IKI40" s="222"/>
      <c r="IKJ40" s="222"/>
      <c r="IKK40" s="222"/>
      <c r="IKL40" s="222"/>
      <c r="IKM40" s="222"/>
      <c r="IKN40" s="222"/>
      <c r="IKO40" s="222"/>
      <c r="IKP40" s="222"/>
      <c r="IKQ40" s="222"/>
      <c r="IKR40" s="222"/>
      <c r="IKS40" s="222"/>
      <c r="IKT40" s="222"/>
      <c r="IKU40" s="222"/>
      <c r="IKV40" s="222"/>
      <c r="IKW40" s="222"/>
      <c r="IKX40" s="222"/>
      <c r="IKY40" s="222"/>
      <c r="IKZ40" s="222"/>
      <c r="ILA40" s="222"/>
      <c r="ILB40" s="222"/>
      <c r="ILC40" s="222"/>
      <c r="ILD40" s="222"/>
      <c r="ILE40" s="222"/>
      <c r="ILF40" s="222"/>
      <c r="ILG40" s="222"/>
      <c r="ILH40" s="222"/>
      <c r="ILI40" s="222"/>
      <c r="ILJ40" s="222"/>
      <c r="ILK40" s="222"/>
      <c r="ILL40" s="222"/>
      <c r="ILM40" s="222"/>
      <c r="ILN40" s="222"/>
      <c r="ILO40" s="222"/>
      <c r="ILP40" s="222"/>
      <c r="ILQ40" s="222"/>
      <c r="ILR40" s="222"/>
      <c r="ILS40" s="222"/>
      <c r="ILT40" s="222"/>
      <c r="ILU40" s="222"/>
      <c r="ILV40" s="222"/>
      <c r="ILW40" s="222"/>
      <c r="ILX40" s="222"/>
      <c r="ILY40" s="222"/>
      <c r="ILZ40" s="222"/>
      <c r="IMA40" s="222"/>
      <c r="IMB40" s="222"/>
      <c r="IMC40" s="222"/>
      <c r="IMD40" s="222"/>
      <c r="IME40" s="222"/>
      <c r="IMF40" s="222"/>
      <c r="IMG40" s="222"/>
      <c r="IMH40" s="222"/>
      <c r="IMI40" s="222"/>
      <c r="IMJ40" s="222"/>
      <c r="IMK40" s="222"/>
      <c r="IML40" s="222"/>
      <c r="IMM40" s="222"/>
      <c r="IMN40" s="222"/>
      <c r="IMO40" s="222"/>
      <c r="IMP40" s="222"/>
      <c r="IMQ40" s="222"/>
      <c r="IMR40" s="222"/>
      <c r="IMS40" s="222"/>
      <c r="IMT40" s="222"/>
      <c r="IMU40" s="222"/>
      <c r="IMV40" s="222"/>
      <c r="IMW40" s="222"/>
      <c r="IMX40" s="222"/>
      <c r="IMY40" s="222"/>
      <c r="IMZ40" s="222"/>
      <c r="INA40" s="222"/>
      <c r="INB40" s="222"/>
      <c r="INC40" s="222"/>
      <c r="IND40" s="222"/>
      <c r="INE40" s="222"/>
      <c r="INF40" s="222"/>
      <c r="ING40" s="222"/>
      <c r="INH40" s="222"/>
      <c r="INI40" s="222"/>
      <c r="INJ40" s="222"/>
      <c r="INK40" s="222"/>
      <c r="INL40" s="222"/>
      <c r="INM40" s="222"/>
      <c r="INN40" s="222"/>
      <c r="INO40" s="222"/>
      <c r="INP40" s="222"/>
      <c r="INQ40" s="222"/>
      <c r="INR40" s="222"/>
      <c r="INS40" s="222"/>
      <c r="INT40" s="222"/>
      <c r="INU40" s="222"/>
      <c r="INV40" s="222"/>
      <c r="INW40" s="222"/>
      <c r="INX40" s="222"/>
      <c r="INY40" s="222"/>
      <c r="INZ40" s="222"/>
      <c r="IOA40" s="222"/>
      <c r="IOB40" s="222"/>
      <c r="IOC40" s="222"/>
      <c r="IOD40" s="222"/>
      <c r="IOE40" s="222"/>
      <c r="IOF40" s="222"/>
      <c r="IOG40" s="222"/>
      <c r="IOH40" s="222"/>
      <c r="IOI40" s="222"/>
      <c r="IOJ40" s="222"/>
      <c r="IOK40" s="222"/>
      <c r="IOL40" s="222"/>
      <c r="IOM40" s="222"/>
      <c r="ION40" s="222"/>
      <c r="IOO40" s="222"/>
      <c r="IOP40" s="222"/>
      <c r="IOQ40" s="222"/>
      <c r="IOR40" s="222"/>
      <c r="IOS40" s="222"/>
      <c r="IOT40" s="222"/>
      <c r="IOU40" s="222"/>
      <c r="IOV40" s="222"/>
      <c r="IOW40" s="222"/>
      <c r="IOX40" s="222"/>
      <c r="IOY40" s="222"/>
      <c r="IOZ40" s="222"/>
      <c r="IPA40" s="222"/>
      <c r="IPB40" s="222"/>
      <c r="IPC40" s="222"/>
      <c r="IPD40" s="222"/>
      <c r="IPE40" s="222"/>
      <c r="IPF40" s="222"/>
      <c r="IPG40" s="222"/>
      <c r="IPH40" s="222"/>
      <c r="IPI40" s="222"/>
      <c r="IPJ40" s="222"/>
      <c r="IPK40" s="222"/>
      <c r="IPL40" s="222"/>
      <c r="IPM40" s="222"/>
      <c r="IPN40" s="222"/>
      <c r="IPO40" s="222"/>
      <c r="IPP40" s="222"/>
      <c r="IPQ40" s="222"/>
      <c r="IPR40" s="222"/>
      <c r="IPS40" s="222"/>
      <c r="IPT40" s="222"/>
      <c r="IPU40" s="222"/>
      <c r="IPV40" s="222"/>
      <c r="IPW40" s="222"/>
      <c r="IPX40" s="222"/>
      <c r="IPY40" s="222"/>
      <c r="IPZ40" s="222"/>
      <c r="IQA40" s="222"/>
      <c r="IQB40" s="222"/>
      <c r="IQC40" s="222"/>
      <c r="IQD40" s="222"/>
      <c r="IQE40" s="222"/>
      <c r="IQF40" s="222"/>
      <c r="IQG40" s="222"/>
      <c r="IQH40" s="222"/>
      <c r="IQI40" s="222"/>
      <c r="IQJ40" s="222"/>
      <c r="IQK40" s="222"/>
      <c r="IQL40" s="222"/>
      <c r="IQM40" s="222"/>
      <c r="IQN40" s="222"/>
      <c r="IQO40" s="222"/>
      <c r="IQP40" s="222"/>
      <c r="IQQ40" s="222"/>
      <c r="IQR40" s="222"/>
      <c r="IQS40" s="222"/>
      <c r="IQT40" s="222"/>
      <c r="IQU40" s="222"/>
      <c r="IQV40" s="222"/>
      <c r="IQW40" s="222"/>
      <c r="IQX40" s="222"/>
      <c r="IQY40" s="222"/>
      <c r="IQZ40" s="222"/>
      <c r="IRA40" s="222"/>
      <c r="IRB40" s="222"/>
      <c r="IRC40" s="222"/>
      <c r="IRD40" s="222"/>
      <c r="IRE40" s="222"/>
      <c r="IRF40" s="222"/>
      <c r="IRG40" s="222"/>
      <c r="IRH40" s="222"/>
      <c r="IRI40" s="222"/>
      <c r="IRJ40" s="222"/>
      <c r="IRK40" s="222"/>
      <c r="IRL40" s="222"/>
      <c r="IRM40" s="222"/>
      <c r="IRN40" s="222"/>
      <c r="IRO40" s="222"/>
      <c r="IRP40" s="222"/>
      <c r="IRQ40" s="222"/>
      <c r="IRR40" s="222"/>
      <c r="IRS40" s="222"/>
      <c r="IRT40" s="222"/>
      <c r="IRU40" s="222"/>
      <c r="IRV40" s="222"/>
      <c r="IRW40" s="222"/>
      <c r="IRX40" s="222"/>
      <c r="IRY40" s="222"/>
      <c r="IRZ40" s="222"/>
      <c r="ISA40" s="222"/>
      <c r="ISB40" s="222"/>
      <c r="ISC40" s="222"/>
      <c r="ISD40" s="222"/>
      <c r="ISE40" s="222"/>
      <c r="ISF40" s="222"/>
      <c r="ISG40" s="222"/>
      <c r="ISH40" s="222"/>
      <c r="ISI40" s="222"/>
      <c r="ISJ40" s="222"/>
      <c r="ISK40" s="222"/>
      <c r="ISL40" s="222"/>
      <c r="ISM40" s="222"/>
      <c r="ISN40" s="222"/>
      <c r="ISO40" s="222"/>
      <c r="ISP40" s="222"/>
      <c r="ISQ40" s="222"/>
      <c r="ISR40" s="222"/>
      <c r="ISS40" s="222"/>
      <c r="IST40" s="222"/>
      <c r="ISU40" s="222"/>
      <c r="ISV40" s="222"/>
      <c r="ISW40" s="222"/>
      <c r="ISX40" s="222"/>
      <c r="ISY40" s="222"/>
      <c r="ISZ40" s="222"/>
      <c r="ITA40" s="222"/>
      <c r="ITB40" s="222"/>
      <c r="ITC40" s="222"/>
      <c r="ITD40" s="222"/>
      <c r="ITE40" s="222"/>
      <c r="ITF40" s="222"/>
      <c r="ITG40" s="222"/>
      <c r="ITH40" s="222"/>
      <c r="ITI40" s="222"/>
      <c r="ITJ40" s="222"/>
      <c r="ITK40" s="222"/>
      <c r="ITL40" s="222"/>
      <c r="ITM40" s="222"/>
      <c r="ITN40" s="222"/>
      <c r="ITO40" s="222"/>
      <c r="ITP40" s="222"/>
      <c r="ITQ40" s="222"/>
      <c r="ITR40" s="222"/>
      <c r="ITS40" s="222"/>
      <c r="ITT40" s="222"/>
      <c r="ITU40" s="222"/>
      <c r="ITV40" s="222"/>
      <c r="ITW40" s="222"/>
      <c r="ITX40" s="222"/>
      <c r="ITY40" s="222"/>
      <c r="ITZ40" s="222"/>
      <c r="IUA40" s="222"/>
      <c r="IUB40" s="222"/>
      <c r="IUC40" s="222"/>
      <c r="IUD40" s="222"/>
      <c r="IUE40" s="222"/>
      <c r="IUF40" s="222"/>
      <c r="IUG40" s="222"/>
      <c r="IUH40" s="222"/>
      <c r="IUI40" s="222"/>
      <c r="IUJ40" s="222"/>
      <c r="IUK40" s="222"/>
      <c r="IUL40" s="222"/>
      <c r="IUM40" s="222"/>
      <c r="IUN40" s="222"/>
      <c r="IUO40" s="222"/>
      <c r="IUP40" s="222"/>
      <c r="IUQ40" s="222"/>
      <c r="IUR40" s="222"/>
      <c r="IUS40" s="222"/>
      <c r="IUT40" s="222"/>
      <c r="IUU40" s="222"/>
      <c r="IUV40" s="222"/>
      <c r="IUW40" s="222"/>
      <c r="IUX40" s="222"/>
      <c r="IUY40" s="222"/>
      <c r="IUZ40" s="222"/>
      <c r="IVA40" s="222"/>
      <c r="IVB40" s="222"/>
      <c r="IVC40" s="222"/>
      <c r="IVD40" s="222"/>
      <c r="IVE40" s="222"/>
      <c r="IVF40" s="222"/>
      <c r="IVG40" s="222"/>
      <c r="IVH40" s="222"/>
      <c r="IVI40" s="222"/>
      <c r="IVJ40" s="222"/>
      <c r="IVK40" s="222"/>
      <c r="IVL40" s="222"/>
      <c r="IVM40" s="222"/>
      <c r="IVN40" s="222"/>
      <c r="IVO40" s="222"/>
      <c r="IVP40" s="222"/>
      <c r="IVQ40" s="222"/>
      <c r="IVR40" s="222"/>
      <c r="IVS40" s="222"/>
      <c r="IVT40" s="222"/>
      <c r="IVU40" s="222"/>
      <c r="IVV40" s="222"/>
      <c r="IVW40" s="222"/>
      <c r="IVX40" s="222"/>
      <c r="IVY40" s="222"/>
      <c r="IVZ40" s="222"/>
      <c r="IWA40" s="222"/>
      <c r="IWB40" s="222"/>
      <c r="IWC40" s="222"/>
      <c r="IWD40" s="222"/>
      <c r="IWE40" s="222"/>
      <c r="IWF40" s="222"/>
      <c r="IWG40" s="222"/>
      <c r="IWH40" s="222"/>
      <c r="IWI40" s="222"/>
      <c r="IWJ40" s="222"/>
      <c r="IWK40" s="222"/>
      <c r="IWL40" s="222"/>
      <c r="IWM40" s="222"/>
      <c r="IWN40" s="222"/>
      <c r="IWO40" s="222"/>
      <c r="IWP40" s="222"/>
      <c r="IWQ40" s="222"/>
      <c r="IWR40" s="222"/>
      <c r="IWS40" s="222"/>
      <c r="IWT40" s="222"/>
      <c r="IWU40" s="222"/>
      <c r="IWV40" s="222"/>
      <c r="IWW40" s="222"/>
      <c r="IWX40" s="222"/>
      <c r="IWY40" s="222"/>
      <c r="IWZ40" s="222"/>
      <c r="IXA40" s="222"/>
      <c r="IXB40" s="222"/>
      <c r="IXC40" s="222"/>
      <c r="IXD40" s="222"/>
      <c r="IXE40" s="222"/>
      <c r="IXF40" s="222"/>
      <c r="IXG40" s="222"/>
      <c r="IXH40" s="222"/>
      <c r="IXI40" s="222"/>
      <c r="IXJ40" s="222"/>
      <c r="IXK40" s="222"/>
      <c r="IXL40" s="222"/>
      <c r="IXM40" s="222"/>
      <c r="IXN40" s="222"/>
      <c r="IXO40" s="222"/>
      <c r="IXP40" s="222"/>
      <c r="IXQ40" s="222"/>
      <c r="IXR40" s="222"/>
      <c r="IXS40" s="222"/>
      <c r="IXT40" s="222"/>
      <c r="IXU40" s="222"/>
      <c r="IXV40" s="222"/>
      <c r="IXW40" s="222"/>
      <c r="IXX40" s="222"/>
      <c r="IXY40" s="222"/>
      <c r="IXZ40" s="222"/>
      <c r="IYA40" s="222"/>
      <c r="IYB40" s="222"/>
      <c r="IYC40" s="222"/>
      <c r="IYD40" s="222"/>
      <c r="IYE40" s="222"/>
      <c r="IYF40" s="222"/>
      <c r="IYG40" s="222"/>
      <c r="IYH40" s="222"/>
      <c r="IYI40" s="222"/>
      <c r="IYJ40" s="222"/>
      <c r="IYK40" s="222"/>
      <c r="IYL40" s="222"/>
      <c r="IYM40" s="222"/>
      <c r="IYN40" s="222"/>
      <c r="IYO40" s="222"/>
      <c r="IYP40" s="222"/>
      <c r="IYQ40" s="222"/>
      <c r="IYR40" s="222"/>
      <c r="IYS40" s="222"/>
      <c r="IYT40" s="222"/>
      <c r="IYU40" s="222"/>
      <c r="IYV40" s="222"/>
      <c r="IYW40" s="222"/>
      <c r="IYX40" s="222"/>
      <c r="IYY40" s="222"/>
      <c r="IYZ40" s="222"/>
      <c r="IZA40" s="222"/>
      <c r="IZB40" s="222"/>
      <c r="IZC40" s="222"/>
      <c r="IZD40" s="222"/>
      <c r="IZE40" s="222"/>
      <c r="IZF40" s="222"/>
      <c r="IZG40" s="222"/>
      <c r="IZH40" s="222"/>
      <c r="IZI40" s="222"/>
      <c r="IZJ40" s="222"/>
      <c r="IZK40" s="222"/>
      <c r="IZL40" s="222"/>
      <c r="IZM40" s="222"/>
      <c r="IZN40" s="222"/>
      <c r="IZO40" s="222"/>
      <c r="IZP40" s="222"/>
      <c r="IZQ40" s="222"/>
      <c r="IZR40" s="222"/>
      <c r="IZS40" s="222"/>
      <c r="IZT40" s="222"/>
      <c r="IZU40" s="222"/>
      <c r="IZV40" s="222"/>
      <c r="IZW40" s="222"/>
      <c r="IZX40" s="222"/>
      <c r="IZY40" s="222"/>
      <c r="IZZ40" s="222"/>
      <c r="JAA40" s="222"/>
      <c r="JAB40" s="222"/>
      <c r="JAC40" s="222"/>
      <c r="JAD40" s="222"/>
      <c r="JAE40" s="222"/>
      <c r="JAF40" s="222"/>
      <c r="JAG40" s="222"/>
      <c r="JAH40" s="222"/>
      <c r="JAI40" s="222"/>
      <c r="JAJ40" s="222"/>
      <c r="JAK40" s="222"/>
      <c r="JAL40" s="222"/>
      <c r="JAM40" s="222"/>
      <c r="JAN40" s="222"/>
      <c r="JAO40" s="222"/>
      <c r="JAP40" s="222"/>
      <c r="JAQ40" s="222"/>
      <c r="JAR40" s="222"/>
      <c r="JAS40" s="222"/>
      <c r="JAT40" s="222"/>
      <c r="JAU40" s="222"/>
      <c r="JAV40" s="222"/>
      <c r="JAW40" s="222"/>
      <c r="JAX40" s="222"/>
      <c r="JAY40" s="222"/>
      <c r="JAZ40" s="222"/>
      <c r="JBA40" s="222"/>
      <c r="JBB40" s="222"/>
      <c r="JBC40" s="222"/>
      <c r="JBD40" s="222"/>
      <c r="JBE40" s="222"/>
      <c r="JBF40" s="222"/>
      <c r="JBG40" s="222"/>
      <c r="JBH40" s="222"/>
      <c r="JBI40" s="222"/>
      <c r="JBJ40" s="222"/>
      <c r="JBK40" s="222"/>
      <c r="JBL40" s="222"/>
      <c r="JBM40" s="222"/>
      <c r="JBN40" s="222"/>
      <c r="JBO40" s="222"/>
      <c r="JBP40" s="222"/>
      <c r="JBQ40" s="222"/>
      <c r="JBR40" s="222"/>
      <c r="JBS40" s="222"/>
      <c r="JBT40" s="222"/>
      <c r="JBU40" s="222"/>
      <c r="JBV40" s="222"/>
      <c r="JBW40" s="222"/>
      <c r="JBX40" s="222"/>
      <c r="JBY40" s="222"/>
      <c r="JBZ40" s="222"/>
      <c r="JCA40" s="222"/>
      <c r="JCB40" s="222"/>
      <c r="JCC40" s="222"/>
      <c r="JCD40" s="222"/>
      <c r="JCE40" s="222"/>
      <c r="JCF40" s="222"/>
      <c r="JCG40" s="222"/>
      <c r="JCH40" s="222"/>
      <c r="JCI40" s="222"/>
      <c r="JCJ40" s="222"/>
      <c r="JCK40" s="222"/>
      <c r="JCL40" s="222"/>
      <c r="JCM40" s="222"/>
      <c r="JCN40" s="222"/>
      <c r="JCO40" s="222"/>
      <c r="JCP40" s="222"/>
      <c r="JCQ40" s="222"/>
      <c r="JCR40" s="222"/>
      <c r="JCS40" s="222"/>
      <c r="JCT40" s="222"/>
      <c r="JCU40" s="222"/>
      <c r="JCV40" s="222"/>
      <c r="JCW40" s="222"/>
      <c r="JCX40" s="222"/>
      <c r="JCY40" s="222"/>
      <c r="JCZ40" s="222"/>
      <c r="JDA40" s="222"/>
      <c r="JDB40" s="222"/>
      <c r="JDC40" s="222"/>
      <c r="JDD40" s="222"/>
      <c r="JDE40" s="222"/>
      <c r="JDF40" s="222"/>
      <c r="JDG40" s="222"/>
      <c r="JDH40" s="222"/>
      <c r="JDI40" s="222"/>
      <c r="JDJ40" s="222"/>
      <c r="JDK40" s="222"/>
      <c r="JDL40" s="222"/>
      <c r="JDM40" s="222"/>
      <c r="JDN40" s="222"/>
      <c r="JDO40" s="222"/>
      <c r="JDP40" s="222"/>
      <c r="JDQ40" s="222"/>
      <c r="JDR40" s="222"/>
      <c r="JDS40" s="222"/>
      <c r="JDT40" s="222"/>
      <c r="JDU40" s="222"/>
      <c r="JDV40" s="222"/>
      <c r="JDW40" s="222"/>
      <c r="JDX40" s="222"/>
      <c r="JDY40" s="222"/>
      <c r="JDZ40" s="222"/>
      <c r="JEA40" s="222"/>
      <c r="JEB40" s="222"/>
      <c r="JEC40" s="222"/>
      <c r="JED40" s="222"/>
      <c r="JEE40" s="222"/>
      <c r="JEF40" s="222"/>
      <c r="JEG40" s="222"/>
      <c r="JEH40" s="222"/>
      <c r="JEI40" s="222"/>
      <c r="JEJ40" s="222"/>
      <c r="JEK40" s="222"/>
      <c r="JEL40" s="222"/>
      <c r="JEM40" s="222"/>
      <c r="JEN40" s="222"/>
      <c r="JEO40" s="222"/>
      <c r="JEP40" s="222"/>
      <c r="JEQ40" s="222"/>
      <c r="JER40" s="222"/>
      <c r="JES40" s="222"/>
      <c r="JET40" s="222"/>
      <c r="JEU40" s="222"/>
      <c r="JEV40" s="222"/>
      <c r="JEW40" s="222"/>
      <c r="JEX40" s="222"/>
      <c r="JEY40" s="222"/>
      <c r="JEZ40" s="222"/>
      <c r="JFA40" s="222"/>
      <c r="JFB40" s="222"/>
      <c r="JFC40" s="222"/>
      <c r="JFD40" s="222"/>
      <c r="JFE40" s="222"/>
      <c r="JFF40" s="222"/>
      <c r="JFG40" s="222"/>
      <c r="JFH40" s="222"/>
      <c r="JFI40" s="222"/>
      <c r="JFJ40" s="222"/>
      <c r="JFK40" s="222"/>
      <c r="JFL40" s="222"/>
      <c r="JFM40" s="222"/>
      <c r="JFN40" s="222"/>
      <c r="JFO40" s="222"/>
      <c r="JFP40" s="222"/>
      <c r="JFQ40" s="222"/>
      <c r="JFR40" s="222"/>
      <c r="JFS40" s="222"/>
      <c r="JFT40" s="222"/>
      <c r="JFU40" s="222"/>
      <c r="JFV40" s="222"/>
      <c r="JFW40" s="222"/>
      <c r="JFX40" s="222"/>
      <c r="JFY40" s="222"/>
      <c r="JFZ40" s="222"/>
      <c r="JGA40" s="222"/>
      <c r="JGB40" s="222"/>
      <c r="JGC40" s="222"/>
      <c r="JGD40" s="222"/>
      <c r="JGE40" s="222"/>
      <c r="JGF40" s="222"/>
      <c r="JGG40" s="222"/>
      <c r="JGH40" s="222"/>
      <c r="JGI40" s="222"/>
      <c r="JGJ40" s="222"/>
      <c r="JGK40" s="222"/>
      <c r="JGL40" s="222"/>
      <c r="JGM40" s="222"/>
      <c r="JGN40" s="222"/>
      <c r="JGO40" s="222"/>
      <c r="JGP40" s="222"/>
      <c r="JGQ40" s="222"/>
      <c r="JGR40" s="222"/>
      <c r="JGS40" s="222"/>
      <c r="JGT40" s="222"/>
      <c r="JGU40" s="222"/>
      <c r="JGV40" s="222"/>
      <c r="JGW40" s="222"/>
      <c r="JGX40" s="222"/>
      <c r="JGY40" s="222"/>
      <c r="JGZ40" s="222"/>
      <c r="JHA40" s="222"/>
      <c r="JHB40" s="222"/>
      <c r="JHC40" s="222"/>
      <c r="JHD40" s="222"/>
      <c r="JHE40" s="222"/>
      <c r="JHF40" s="222"/>
      <c r="JHG40" s="222"/>
      <c r="JHH40" s="222"/>
      <c r="JHI40" s="222"/>
      <c r="JHJ40" s="222"/>
      <c r="JHK40" s="222"/>
      <c r="JHL40" s="222"/>
      <c r="JHM40" s="222"/>
      <c r="JHN40" s="222"/>
      <c r="JHO40" s="222"/>
      <c r="JHP40" s="222"/>
      <c r="JHQ40" s="222"/>
      <c r="JHR40" s="222"/>
      <c r="JHS40" s="222"/>
      <c r="JHT40" s="222"/>
      <c r="JHU40" s="222"/>
      <c r="JHV40" s="222"/>
      <c r="JHW40" s="222"/>
      <c r="JHX40" s="222"/>
      <c r="JHY40" s="222"/>
      <c r="JHZ40" s="222"/>
      <c r="JIA40" s="222"/>
      <c r="JIB40" s="222"/>
      <c r="JIC40" s="222"/>
      <c r="JID40" s="222"/>
      <c r="JIE40" s="222"/>
      <c r="JIF40" s="222"/>
      <c r="JIG40" s="222"/>
      <c r="JIH40" s="222"/>
      <c r="JII40" s="222"/>
      <c r="JIJ40" s="222"/>
      <c r="JIK40" s="222"/>
      <c r="JIL40" s="222"/>
      <c r="JIM40" s="222"/>
      <c r="JIN40" s="222"/>
      <c r="JIO40" s="222"/>
      <c r="JIP40" s="222"/>
      <c r="JIQ40" s="222"/>
      <c r="JIR40" s="222"/>
      <c r="JIS40" s="222"/>
      <c r="JIT40" s="222"/>
      <c r="JIU40" s="222"/>
      <c r="JIV40" s="222"/>
      <c r="JIW40" s="222"/>
      <c r="JIX40" s="222"/>
      <c r="JIY40" s="222"/>
      <c r="JIZ40" s="222"/>
      <c r="JJA40" s="222"/>
      <c r="JJB40" s="222"/>
      <c r="JJC40" s="222"/>
      <c r="JJD40" s="222"/>
      <c r="JJE40" s="222"/>
      <c r="JJF40" s="222"/>
      <c r="JJG40" s="222"/>
      <c r="JJH40" s="222"/>
      <c r="JJI40" s="222"/>
      <c r="JJJ40" s="222"/>
      <c r="JJK40" s="222"/>
      <c r="JJL40" s="222"/>
      <c r="JJM40" s="222"/>
      <c r="JJN40" s="222"/>
      <c r="JJO40" s="222"/>
      <c r="JJP40" s="222"/>
      <c r="JJQ40" s="222"/>
      <c r="JJR40" s="222"/>
      <c r="JJS40" s="222"/>
      <c r="JJT40" s="222"/>
      <c r="JJU40" s="222"/>
      <c r="JJV40" s="222"/>
      <c r="JJW40" s="222"/>
      <c r="JJX40" s="222"/>
      <c r="JJY40" s="222"/>
      <c r="JJZ40" s="222"/>
      <c r="JKA40" s="222"/>
      <c r="JKB40" s="222"/>
      <c r="JKC40" s="222"/>
      <c r="JKD40" s="222"/>
      <c r="JKE40" s="222"/>
      <c r="JKF40" s="222"/>
      <c r="JKG40" s="222"/>
      <c r="JKH40" s="222"/>
      <c r="JKI40" s="222"/>
      <c r="JKJ40" s="222"/>
      <c r="JKK40" s="222"/>
      <c r="JKL40" s="222"/>
      <c r="JKM40" s="222"/>
      <c r="JKN40" s="222"/>
      <c r="JKO40" s="222"/>
      <c r="JKP40" s="222"/>
      <c r="JKQ40" s="222"/>
      <c r="JKR40" s="222"/>
      <c r="JKS40" s="222"/>
      <c r="JKT40" s="222"/>
      <c r="JKU40" s="222"/>
      <c r="JKV40" s="222"/>
      <c r="JKW40" s="222"/>
      <c r="JKX40" s="222"/>
      <c r="JKY40" s="222"/>
      <c r="JKZ40" s="222"/>
      <c r="JLA40" s="222"/>
      <c r="JLB40" s="222"/>
      <c r="JLC40" s="222"/>
      <c r="JLD40" s="222"/>
      <c r="JLE40" s="222"/>
      <c r="JLF40" s="222"/>
      <c r="JLG40" s="222"/>
      <c r="JLH40" s="222"/>
      <c r="JLI40" s="222"/>
      <c r="JLJ40" s="222"/>
      <c r="JLK40" s="222"/>
      <c r="JLL40" s="222"/>
      <c r="JLM40" s="222"/>
      <c r="JLN40" s="222"/>
      <c r="JLO40" s="222"/>
      <c r="JLP40" s="222"/>
      <c r="JLQ40" s="222"/>
      <c r="JLR40" s="222"/>
      <c r="JLS40" s="222"/>
      <c r="JLT40" s="222"/>
      <c r="JLU40" s="222"/>
      <c r="JLV40" s="222"/>
      <c r="JLW40" s="222"/>
      <c r="JLX40" s="222"/>
      <c r="JLY40" s="222"/>
      <c r="JLZ40" s="222"/>
      <c r="JMA40" s="222"/>
      <c r="JMB40" s="222"/>
      <c r="JMC40" s="222"/>
      <c r="JMD40" s="222"/>
      <c r="JME40" s="222"/>
      <c r="JMF40" s="222"/>
      <c r="JMG40" s="222"/>
      <c r="JMH40" s="222"/>
      <c r="JMI40" s="222"/>
      <c r="JMJ40" s="222"/>
      <c r="JMK40" s="222"/>
      <c r="JML40" s="222"/>
      <c r="JMM40" s="222"/>
      <c r="JMN40" s="222"/>
      <c r="JMO40" s="222"/>
      <c r="JMP40" s="222"/>
      <c r="JMQ40" s="222"/>
      <c r="JMR40" s="222"/>
      <c r="JMS40" s="222"/>
      <c r="JMT40" s="222"/>
      <c r="JMU40" s="222"/>
      <c r="JMV40" s="222"/>
      <c r="JMW40" s="222"/>
      <c r="JMX40" s="222"/>
      <c r="JMY40" s="222"/>
      <c r="JMZ40" s="222"/>
      <c r="JNA40" s="222"/>
      <c r="JNB40" s="222"/>
      <c r="JNC40" s="222"/>
      <c r="JND40" s="222"/>
      <c r="JNE40" s="222"/>
      <c r="JNF40" s="222"/>
      <c r="JNG40" s="222"/>
      <c r="JNH40" s="222"/>
      <c r="JNI40" s="222"/>
      <c r="JNJ40" s="222"/>
      <c r="JNK40" s="222"/>
      <c r="JNL40" s="222"/>
      <c r="JNM40" s="222"/>
      <c r="JNN40" s="222"/>
      <c r="JNO40" s="222"/>
      <c r="JNP40" s="222"/>
      <c r="JNQ40" s="222"/>
      <c r="JNR40" s="222"/>
      <c r="JNS40" s="222"/>
      <c r="JNT40" s="222"/>
      <c r="JNU40" s="222"/>
      <c r="JNV40" s="222"/>
      <c r="JNW40" s="222"/>
      <c r="JNX40" s="222"/>
      <c r="JNY40" s="222"/>
      <c r="JNZ40" s="222"/>
      <c r="JOA40" s="222"/>
      <c r="JOB40" s="222"/>
      <c r="JOC40" s="222"/>
      <c r="JOD40" s="222"/>
      <c r="JOE40" s="222"/>
      <c r="JOF40" s="222"/>
      <c r="JOG40" s="222"/>
      <c r="JOH40" s="222"/>
      <c r="JOI40" s="222"/>
      <c r="JOJ40" s="222"/>
      <c r="JOK40" s="222"/>
      <c r="JOL40" s="222"/>
      <c r="JOM40" s="222"/>
      <c r="JON40" s="222"/>
      <c r="JOO40" s="222"/>
      <c r="JOP40" s="222"/>
      <c r="JOQ40" s="222"/>
      <c r="JOR40" s="222"/>
      <c r="JOS40" s="222"/>
      <c r="JOT40" s="222"/>
      <c r="JOU40" s="222"/>
      <c r="JOV40" s="222"/>
      <c r="JOW40" s="222"/>
      <c r="JOX40" s="222"/>
      <c r="JOY40" s="222"/>
      <c r="JOZ40" s="222"/>
      <c r="JPA40" s="222"/>
      <c r="JPB40" s="222"/>
      <c r="JPC40" s="222"/>
      <c r="JPD40" s="222"/>
      <c r="JPE40" s="222"/>
      <c r="JPF40" s="222"/>
      <c r="JPG40" s="222"/>
      <c r="JPH40" s="222"/>
      <c r="JPI40" s="222"/>
      <c r="JPJ40" s="222"/>
      <c r="JPK40" s="222"/>
      <c r="JPL40" s="222"/>
      <c r="JPM40" s="222"/>
      <c r="JPN40" s="222"/>
      <c r="JPO40" s="222"/>
      <c r="JPP40" s="222"/>
      <c r="JPQ40" s="222"/>
      <c r="JPR40" s="222"/>
      <c r="JPS40" s="222"/>
      <c r="JPT40" s="222"/>
      <c r="JPU40" s="222"/>
      <c r="JPV40" s="222"/>
      <c r="JPW40" s="222"/>
      <c r="JPX40" s="222"/>
      <c r="JPY40" s="222"/>
      <c r="JPZ40" s="222"/>
      <c r="JQA40" s="222"/>
      <c r="JQB40" s="222"/>
      <c r="JQC40" s="222"/>
      <c r="JQD40" s="222"/>
      <c r="JQE40" s="222"/>
      <c r="JQF40" s="222"/>
      <c r="JQG40" s="222"/>
      <c r="JQH40" s="222"/>
      <c r="JQI40" s="222"/>
      <c r="JQJ40" s="222"/>
      <c r="JQK40" s="222"/>
      <c r="JQL40" s="222"/>
      <c r="JQM40" s="222"/>
      <c r="JQN40" s="222"/>
      <c r="JQO40" s="222"/>
      <c r="JQP40" s="222"/>
      <c r="JQQ40" s="222"/>
      <c r="JQR40" s="222"/>
      <c r="JQS40" s="222"/>
      <c r="JQT40" s="222"/>
      <c r="JQU40" s="222"/>
      <c r="JQV40" s="222"/>
      <c r="JQW40" s="222"/>
      <c r="JQX40" s="222"/>
      <c r="JQY40" s="222"/>
      <c r="JQZ40" s="222"/>
      <c r="JRA40" s="222"/>
      <c r="JRB40" s="222"/>
      <c r="JRC40" s="222"/>
      <c r="JRD40" s="222"/>
      <c r="JRE40" s="222"/>
      <c r="JRF40" s="222"/>
      <c r="JRG40" s="222"/>
      <c r="JRH40" s="222"/>
      <c r="JRI40" s="222"/>
      <c r="JRJ40" s="222"/>
      <c r="JRK40" s="222"/>
      <c r="JRL40" s="222"/>
      <c r="JRM40" s="222"/>
      <c r="JRN40" s="222"/>
      <c r="JRO40" s="222"/>
      <c r="JRP40" s="222"/>
      <c r="JRQ40" s="222"/>
      <c r="JRR40" s="222"/>
      <c r="JRS40" s="222"/>
      <c r="JRT40" s="222"/>
      <c r="JRU40" s="222"/>
      <c r="JRV40" s="222"/>
      <c r="JRW40" s="222"/>
      <c r="JRX40" s="222"/>
      <c r="JRY40" s="222"/>
      <c r="JRZ40" s="222"/>
      <c r="JSA40" s="222"/>
      <c r="JSB40" s="222"/>
      <c r="JSC40" s="222"/>
      <c r="JSD40" s="222"/>
      <c r="JSE40" s="222"/>
      <c r="JSF40" s="222"/>
      <c r="JSG40" s="222"/>
      <c r="JSH40" s="222"/>
      <c r="JSI40" s="222"/>
      <c r="JSJ40" s="222"/>
      <c r="JSK40" s="222"/>
      <c r="JSL40" s="222"/>
      <c r="JSM40" s="222"/>
      <c r="JSN40" s="222"/>
      <c r="JSO40" s="222"/>
      <c r="JSP40" s="222"/>
      <c r="JSQ40" s="222"/>
      <c r="JSR40" s="222"/>
      <c r="JSS40" s="222"/>
      <c r="JST40" s="222"/>
      <c r="JSU40" s="222"/>
      <c r="JSV40" s="222"/>
      <c r="JSW40" s="222"/>
      <c r="JSX40" s="222"/>
      <c r="JSY40" s="222"/>
      <c r="JSZ40" s="222"/>
      <c r="JTA40" s="222"/>
      <c r="JTB40" s="222"/>
      <c r="JTC40" s="222"/>
      <c r="JTD40" s="222"/>
      <c r="JTE40" s="222"/>
      <c r="JTF40" s="222"/>
      <c r="JTG40" s="222"/>
      <c r="JTH40" s="222"/>
      <c r="JTI40" s="222"/>
      <c r="JTJ40" s="222"/>
      <c r="JTK40" s="222"/>
      <c r="JTL40" s="222"/>
      <c r="JTM40" s="222"/>
      <c r="JTN40" s="222"/>
      <c r="JTO40" s="222"/>
      <c r="JTP40" s="222"/>
      <c r="JTQ40" s="222"/>
      <c r="JTR40" s="222"/>
      <c r="JTS40" s="222"/>
      <c r="JTT40" s="222"/>
      <c r="JTU40" s="222"/>
      <c r="JTV40" s="222"/>
      <c r="JTW40" s="222"/>
      <c r="JTX40" s="222"/>
      <c r="JTY40" s="222"/>
      <c r="JTZ40" s="222"/>
      <c r="JUA40" s="222"/>
      <c r="JUB40" s="222"/>
      <c r="JUC40" s="222"/>
      <c r="JUD40" s="222"/>
      <c r="JUE40" s="222"/>
      <c r="JUF40" s="222"/>
      <c r="JUG40" s="222"/>
      <c r="JUH40" s="222"/>
      <c r="JUI40" s="222"/>
      <c r="JUJ40" s="222"/>
      <c r="JUK40" s="222"/>
      <c r="JUL40" s="222"/>
      <c r="JUM40" s="222"/>
      <c r="JUN40" s="222"/>
      <c r="JUO40" s="222"/>
      <c r="JUP40" s="222"/>
      <c r="JUQ40" s="222"/>
      <c r="JUR40" s="222"/>
      <c r="JUS40" s="222"/>
      <c r="JUT40" s="222"/>
      <c r="JUU40" s="222"/>
      <c r="JUV40" s="222"/>
      <c r="JUW40" s="222"/>
      <c r="JUX40" s="222"/>
      <c r="JUY40" s="222"/>
      <c r="JUZ40" s="222"/>
      <c r="JVA40" s="222"/>
      <c r="JVB40" s="222"/>
      <c r="JVC40" s="222"/>
      <c r="JVD40" s="222"/>
      <c r="JVE40" s="222"/>
      <c r="JVF40" s="222"/>
      <c r="JVG40" s="222"/>
      <c r="JVH40" s="222"/>
      <c r="JVI40" s="222"/>
      <c r="JVJ40" s="222"/>
      <c r="JVK40" s="222"/>
      <c r="JVL40" s="222"/>
      <c r="JVM40" s="222"/>
      <c r="JVN40" s="222"/>
      <c r="JVO40" s="222"/>
      <c r="JVP40" s="222"/>
      <c r="JVQ40" s="222"/>
      <c r="JVR40" s="222"/>
      <c r="JVS40" s="222"/>
      <c r="JVT40" s="222"/>
      <c r="JVU40" s="222"/>
      <c r="JVV40" s="222"/>
      <c r="JVW40" s="222"/>
      <c r="JVX40" s="222"/>
      <c r="JVY40" s="222"/>
      <c r="JVZ40" s="222"/>
      <c r="JWA40" s="222"/>
      <c r="JWB40" s="222"/>
      <c r="JWC40" s="222"/>
      <c r="JWD40" s="222"/>
      <c r="JWE40" s="222"/>
      <c r="JWF40" s="222"/>
      <c r="JWG40" s="222"/>
      <c r="JWH40" s="222"/>
      <c r="JWI40" s="222"/>
      <c r="JWJ40" s="222"/>
      <c r="JWK40" s="222"/>
      <c r="JWL40" s="222"/>
      <c r="JWM40" s="222"/>
      <c r="JWN40" s="222"/>
      <c r="JWO40" s="222"/>
      <c r="JWP40" s="222"/>
      <c r="JWQ40" s="222"/>
      <c r="JWR40" s="222"/>
      <c r="JWS40" s="222"/>
      <c r="JWT40" s="222"/>
      <c r="JWU40" s="222"/>
      <c r="JWV40" s="222"/>
      <c r="JWW40" s="222"/>
      <c r="JWX40" s="222"/>
      <c r="JWY40" s="222"/>
      <c r="JWZ40" s="222"/>
      <c r="JXA40" s="222"/>
      <c r="JXB40" s="222"/>
      <c r="JXC40" s="222"/>
      <c r="JXD40" s="222"/>
      <c r="JXE40" s="222"/>
      <c r="JXF40" s="222"/>
      <c r="JXG40" s="222"/>
      <c r="JXH40" s="222"/>
      <c r="JXI40" s="222"/>
      <c r="JXJ40" s="222"/>
      <c r="JXK40" s="222"/>
      <c r="JXL40" s="222"/>
      <c r="JXM40" s="222"/>
      <c r="JXN40" s="222"/>
      <c r="JXO40" s="222"/>
      <c r="JXP40" s="222"/>
      <c r="JXQ40" s="222"/>
      <c r="JXR40" s="222"/>
      <c r="JXS40" s="222"/>
      <c r="JXT40" s="222"/>
      <c r="JXU40" s="222"/>
      <c r="JXV40" s="222"/>
      <c r="JXW40" s="222"/>
      <c r="JXX40" s="222"/>
      <c r="JXY40" s="222"/>
      <c r="JXZ40" s="222"/>
      <c r="JYA40" s="222"/>
      <c r="JYB40" s="222"/>
      <c r="JYC40" s="222"/>
      <c r="JYD40" s="222"/>
      <c r="JYE40" s="222"/>
      <c r="JYF40" s="222"/>
      <c r="JYG40" s="222"/>
      <c r="JYH40" s="222"/>
      <c r="JYI40" s="222"/>
      <c r="JYJ40" s="222"/>
      <c r="JYK40" s="222"/>
      <c r="JYL40" s="222"/>
      <c r="JYM40" s="222"/>
      <c r="JYN40" s="222"/>
      <c r="JYO40" s="222"/>
      <c r="JYP40" s="222"/>
      <c r="JYQ40" s="222"/>
      <c r="JYR40" s="222"/>
      <c r="JYS40" s="222"/>
      <c r="JYT40" s="222"/>
      <c r="JYU40" s="222"/>
      <c r="JYV40" s="222"/>
      <c r="JYW40" s="222"/>
      <c r="JYX40" s="222"/>
      <c r="JYY40" s="222"/>
      <c r="JYZ40" s="222"/>
      <c r="JZA40" s="222"/>
      <c r="JZB40" s="222"/>
      <c r="JZC40" s="222"/>
      <c r="JZD40" s="222"/>
      <c r="JZE40" s="222"/>
      <c r="JZF40" s="222"/>
      <c r="JZG40" s="222"/>
      <c r="JZH40" s="222"/>
      <c r="JZI40" s="222"/>
      <c r="JZJ40" s="222"/>
      <c r="JZK40" s="222"/>
      <c r="JZL40" s="222"/>
      <c r="JZM40" s="222"/>
      <c r="JZN40" s="222"/>
      <c r="JZO40" s="222"/>
      <c r="JZP40" s="222"/>
      <c r="JZQ40" s="222"/>
      <c r="JZR40" s="222"/>
      <c r="JZS40" s="222"/>
      <c r="JZT40" s="222"/>
      <c r="JZU40" s="222"/>
      <c r="JZV40" s="222"/>
      <c r="JZW40" s="222"/>
      <c r="JZX40" s="222"/>
      <c r="JZY40" s="222"/>
      <c r="JZZ40" s="222"/>
      <c r="KAA40" s="222"/>
      <c r="KAB40" s="222"/>
      <c r="KAC40" s="222"/>
      <c r="KAD40" s="222"/>
      <c r="KAE40" s="222"/>
      <c r="KAF40" s="222"/>
      <c r="KAG40" s="222"/>
      <c r="KAH40" s="222"/>
      <c r="KAI40" s="222"/>
      <c r="KAJ40" s="222"/>
      <c r="KAK40" s="222"/>
      <c r="KAL40" s="222"/>
      <c r="KAM40" s="222"/>
      <c r="KAN40" s="222"/>
      <c r="KAO40" s="222"/>
      <c r="KAP40" s="222"/>
      <c r="KAQ40" s="222"/>
      <c r="KAR40" s="222"/>
      <c r="KAS40" s="222"/>
      <c r="KAT40" s="222"/>
      <c r="KAU40" s="222"/>
      <c r="KAV40" s="222"/>
      <c r="KAW40" s="222"/>
      <c r="KAX40" s="222"/>
      <c r="KAY40" s="222"/>
      <c r="KAZ40" s="222"/>
      <c r="KBA40" s="222"/>
      <c r="KBB40" s="222"/>
      <c r="KBC40" s="222"/>
      <c r="KBD40" s="222"/>
      <c r="KBE40" s="222"/>
      <c r="KBF40" s="222"/>
      <c r="KBG40" s="222"/>
      <c r="KBH40" s="222"/>
      <c r="KBI40" s="222"/>
      <c r="KBJ40" s="222"/>
      <c r="KBK40" s="222"/>
      <c r="KBL40" s="222"/>
      <c r="KBM40" s="222"/>
      <c r="KBN40" s="222"/>
      <c r="KBO40" s="222"/>
      <c r="KBP40" s="222"/>
      <c r="KBQ40" s="222"/>
      <c r="KBR40" s="222"/>
      <c r="KBS40" s="222"/>
      <c r="KBT40" s="222"/>
      <c r="KBU40" s="222"/>
      <c r="KBV40" s="222"/>
      <c r="KBW40" s="222"/>
      <c r="KBX40" s="222"/>
      <c r="KBY40" s="222"/>
      <c r="KBZ40" s="222"/>
      <c r="KCA40" s="222"/>
      <c r="KCB40" s="222"/>
      <c r="KCC40" s="222"/>
      <c r="KCD40" s="222"/>
      <c r="KCE40" s="222"/>
      <c r="KCF40" s="222"/>
      <c r="KCG40" s="222"/>
      <c r="KCH40" s="222"/>
      <c r="KCI40" s="222"/>
      <c r="KCJ40" s="222"/>
      <c r="KCK40" s="222"/>
      <c r="KCL40" s="222"/>
      <c r="KCM40" s="222"/>
      <c r="KCN40" s="222"/>
      <c r="KCO40" s="222"/>
      <c r="KCP40" s="222"/>
      <c r="KCQ40" s="222"/>
      <c r="KCR40" s="222"/>
      <c r="KCS40" s="222"/>
      <c r="KCT40" s="222"/>
      <c r="KCU40" s="222"/>
      <c r="KCV40" s="222"/>
      <c r="KCW40" s="222"/>
      <c r="KCX40" s="222"/>
      <c r="KCY40" s="222"/>
      <c r="KCZ40" s="222"/>
      <c r="KDA40" s="222"/>
      <c r="KDB40" s="222"/>
      <c r="KDC40" s="222"/>
      <c r="KDD40" s="222"/>
      <c r="KDE40" s="222"/>
      <c r="KDF40" s="222"/>
      <c r="KDG40" s="222"/>
      <c r="KDH40" s="222"/>
      <c r="KDI40" s="222"/>
      <c r="KDJ40" s="222"/>
      <c r="KDK40" s="222"/>
      <c r="KDL40" s="222"/>
      <c r="KDM40" s="222"/>
      <c r="KDN40" s="222"/>
      <c r="KDO40" s="222"/>
      <c r="KDP40" s="222"/>
      <c r="KDQ40" s="222"/>
      <c r="KDR40" s="222"/>
      <c r="KDS40" s="222"/>
      <c r="KDT40" s="222"/>
      <c r="KDU40" s="222"/>
      <c r="KDV40" s="222"/>
      <c r="KDW40" s="222"/>
      <c r="KDX40" s="222"/>
      <c r="KDY40" s="222"/>
      <c r="KDZ40" s="222"/>
      <c r="KEA40" s="222"/>
      <c r="KEB40" s="222"/>
      <c r="KEC40" s="222"/>
      <c r="KED40" s="222"/>
      <c r="KEE40" s="222"/>
      <c r="KEF40" s="222"/>
      <c r="KEG40" s="222"/>
      <c r="KEH40" s="222"/>
      <c r="KEI40" s="222"/>
      <c r="KEJ40" s="222"/>
      <c r="KEK40" s="222"/>
      <c r="KEL40" s="222"/>
      <c r="KEM40" s="222"/>
      <c r="KEN40" s="222"/>
      <c r="KEO40" s="222"/>
      <c r="KEP40" s="222"/>
      <c r="KEQ40" s="222"/>
      <c r="KER40" s="222"/>
      <c r="KES40" s="222"/>
      <c r="KET40" s="222"/>
      <c r="KEU40" s="222"/>
      <c r="KEV40" s="222"/>
      <c r="KEW40" s="222"/>
      <c r="KEX40" s="222"/>
      <c r="KEY40" s="222"/>
      <c r="KEZ40" s="222"/>
      <c r="KFA40" s="222"/>
      <c r="KFB40" s="222"/>
      <c r="KFC40" s="222"/>
      <c r="KFD40" s="222"/>
      <c r="KFE40" s="222"/>
      <c r="KFF40" s="222"/>
      <c r="KFG40" s="222"/>
      <c r="KFH40" s="222"/>
      <c r="KFI40" s="222"/>
      <c r="KFJ40" s="222"/>
      <c r="KFK40" s="222"/>
      <c r="KFL40" s="222"/>
      <c r="KFM40" s="222"/>
      <c r="KFN40" s="222"/>
      <c r="KFO40" s="222"/>
      <c r="KFP40" s="222"/>
      <c r="KFQ40" s="222"/>
      <c r="KFR40" s="222"/>
      <c r="KFS40" s="222"/>
      <c r="KFT40" s="222"/>
      <c r="KFU40" s="222"/>
      <c r="KFV40" s="222"/>
      <c r="KFW40" s="222"/>
      <c r="KFX40" s="222"/>
      <c r="KFY40" s="222"/>
      <c r="KFZ40" s="222"/>
      <c r="KGA40" s="222"/>
      <c r="KGB40" s="222"/>
      <c r="KGC40" s="222"/>
      <c r="KGD40" s="222"/>
      <c r="KGE40" s="222"/>
      <c r="KGF40" s="222"/>
      <c r="KGG40" s="222"/>
      <c r="KGH40" s="222"/>
      <c r="KGI40" s="222"/>
      <c r="KGJ40" s="222"/>
      <c r="KGK40" s="222"/>
      <c r="KGL40" s="222"/>
      <c r="KGM40" s="222"/>
      <c r="KGN40" s="222"/>
      <c r="KGO40" s="222"/>
      <c r="KGP40" s="222"/>
      <c r="KGQ40" s="222"/>
      <c r="KGR40" s="222"/>
      <c r="KGS40" s="222"/>
      <c r="KGT40" s="222"/>
      <c r="KGU40" s="222"/>
      <c r="KGV40" s="222"/>
      <c r="KGW40" s="222"/>
      <c r="KGX40" s="222"/>
      <c r="KGY40" s="222"/>
      <c r="KGZ40" s="222"/>
      <c r="KHA40" s="222"/>
      <c r="KHB40" s="222"/>
      <c r="KHC40" s="222"/>
      <c r="KHD40" s="222"/>
      <c r="KHE40" s="222"/>
      <c r="KHF40" s="222"/>
      <c r="KHG40" s="222"/>
      <c r="KHH40" s="222"/>
      <c r="KHI40" s="222"/>
      <c r="KHJ40" s="222"/>
      <c r="KHK40" s="222"/>
      <c r="KHL40" s="222"/>
      <c r="KHM40" s="222"/>
      <c r="KHN40" s="222"/>
      <c r="KHO40" s="222"/>
      <c r="KHP40" s="222"/>
      <c r="KHQ40" s="222"/>
      <c r="KHR40" s="222"/>
      <c r="KHS40" s="222"/>
      <c r="KHT40" s="222"/>
      <c r="KHU40" s="222"/>
      <c r="KHV40" s="222"/>
      <c r="KHW40" s="222"/>
      <c r="KHX40" s="222"/>
      <c r="KHY40" s="222"/>
      <c r="KHZ40" s="222"/>
      <c r="KIA40" s="222"/>
      <c r="KIB40" s="222"/>
      <c r="KIC40" s="222"/>
      <c r="KID40" s="222"/>
      <c r="KIE40" s="222"/>
      <c r="KIF40" s="222"/>
      <c r="KIG40" s="222"/>
      <c r="KIH40" s="222"/>
      <c r="KII40" s="222"/>
      <c r="KIJ40" s="222"/>
      <c r="KIK40" s="222"/>
      <c r="KIL40" s="222"/>
      <c r="KIM40" s="222"/>
      <c r="KIN40" s="222"/>
      <c r="KIO40" s="222"/>
      <c r="KIP40" s="222"/>
      <c r="KIQ40" s="222"/>
      <c r="KIR40" s="222"/>
      <c r="KIS40" s="222"/>
      <c r="KIT40" s="222"/>
      <c r="KIU40" s="222"/>
      <c r="KIV40" s="222"/>
      <c r="KIW40" s="222"/>
      <c r="KIX40" s="222"/>
      <c r="KIY40" s="222"/>
      <c r="KIZ40" s="222"/>
      <c r="KJA40" s="222"/>
      <c r="KJB40" s="222"/>
      <c r="KJC40" s="222"/>
      <c r="KJD40" s="222"/>
      <c r="KJE40" s="222"/>
      <c r="KJF40" s="222"/>
      <c r="KJG40" s="222"/>
      <c r="KJH40" s="222"/>
      <c r="KJI40" s="222"/>
      <c r="KJJ40" s="222"/>
      <c r="KJK40" s="222"/>
      <c r="KJL40" s="222"/>
      <c r="KJM40" s="222"/>
      <c r="KJN40" s="222"/>
      <c r="KJO40" s="222"/>
      <c r="KJP40" s="222"/>
      <c r="KJQ40" s="222"/>
      <c r="KJR40" s="222"/>
      <c r="KJS40" s="222"/>
      <c r="KJT40" s="222"/>
      <c r="KJU40" s="222"/>
      <c r="KJV40" s="222"/>
      <c r="KJW40" s="222"/>
      <c r="KJX40" s="222"/>
      <c r="KJY40" s="222"/>
      <c r="KJZ40" s="222"/>
      <c r="KKA40" s="222"/>
      <c r="KKB40" s="222"/>
      <c r="KKC40" s="222"/>
      <c r="KKD40" s="222"/>
      <c r="KKE40" s="222"/>
      <c r="KKF40" s="222"/>
      <c r="KKG40" s="222"/>
      <c r="KKH40" s="222"/>
      <c r="KKI40" s="222"/>
      <c r="KKJ40" s="222"/>
      <c r="KKK40" s="222"/>
      <c r="KKL40" s="222"/>
      <c r="KKM40" s="222"/>
      <c r="KKN40" s="222"/>
      <c r="KKO40" s="222"/>
      <c r="KKP40" s="222"/>
      <c r="KKQ40" s="222"/>
      <c r="KKR40" s="222"/>
      <c r="KKS40" s="222"/>
      <c r="KKT40" s="222"/>
      <c r="KKU40" s="222"/>
      <c r="KKV40" s="222"/>
      <c r="KKW40" s="222"/>
      <c r="KKX40" s="222"/>
      <c r="KKY40" s="222"/>
      <c r="KKZ40" s="222"/>
      <c r="KLA40" s="222"/>
      <c r="KLB40" s="222"/>
      <c r="KLC40" s="222"/>
      <c r="KLD40" s="222"/>
      <c r="KLE40" s="222"/>
      <c r="KLF40" s="222"/>
      <c r="KLG40" s="222"/>
      <c r="KLH40" s="222"/>
      <c r="KLI40" s="222"/>
      <c r="KLJ40" s="222"/>
      <c r="KLK40" s="222"/>
      <c r="KLL40" s="222"/>
      <c r="KLM40" s="222"/>
      <c r="KLN40" s="222"/>
      <c r="KLO40" s="222"/>
      <c r="KLP40" s="222"/>
      <c r="KLQ40" s="222"/>
      <c r="KLR40" s="222"/>
      <c r="KLS40" s="222"/>
      <c r="KLT40" s="222"/>
      <c r="KLU40" s="222"/>
      <c r="KLV40" s="222"/>
      <c r="KLW40" s="222"/>
      <c r="KLX40" s="222"/>
      <c r="KLY40" s="222"/>
      <c r="KLZ40" s="222"/>
      <c r="KMA40" s="222"/>
      <c r="KMB40" s="222"/>
      <c r="KMC40" s="222"/>
      <c r="KMD40" s="222"/>
      <c r="KME40" s="222"/>
      <c r="KMF40" s="222"/>
      <c r="KMG40" s="222"/>
      <c r="KMH40" s="222"/>
      <c r="KMI40" s="222"/>
      <c r="KMJ40" s="222"/>
      <c r="KMK40" s="222"/>
      <c r="KML40" s="222"/>
      <c r="KMM40" s="222"/>
      <c r="KMN40" s="222"/>
      <c r="KMO40" s="222"/>
      <c r="KMP40" s="222"/>
      <c r="KMQ40" s="222"/>
      <c r="KMR40" s="222"/>
      <c r="KMS40" s="222"/>
      <c r="KMT40" s="222"/>
      <c r="KMU40" s="222"/>
      <c r="KMV40" s="222"/>
      <c r="KMW40" s="222"/>
      <c r="KMX40" s="222"/>
      <c r="KMY40" s="222"/>
      <c r="KMZ40" s="222"/>
      <c r="KNA40" s="222"/>
      <c r="KNB40" s="222"/>
      <c r="KNC40" s="222"/>
      <c r="KND40" s="222"/>
      <c r="KNE40" s="222"/>
      <c r="KNF40" s="222"/>
      <c r="KNG40" s="222"/>
      <c r="KNH40" s="222"/>
      <c r="KNI40" s="222"/>
      <c r="KNJ40" s="222"/>
      <c r="KNK40" s="222"/>
      <c r="KNL40" s="222"/>
      <c r="KNM40" s="222"/>
      <c r="KNN40" s="222"/>
      <c r="KNO40" s="222"/>
      <c r="KNP40" s="222"/>
      <c r="KNQ40" s="222"/>
      <c r="KNR40" s="222"/>
      <c r="KNS40" s="222"/>
      <c r="KNT40" s="222"/>
      <c r="KNU40" s="222"/>
      <c r="KNV40" s="222"/>
      <c r="KNW40" s="222"/>
      <c r="KNX40" s="222"/>
      <c r="KNY40" s="222"/>
      <c r="KNZ40" s="222"/>
      <c r="KOA40" s="222"/>
      <c r="KOB40" s="222"/>
      <c r="KOC40" s="222"/>
      <c r="KOD40" s="222"/>
      <c r="KOE40" s="222"/>
      <c r="KOF40" s="222"/>
      <c r="KOG40" s="222"/>
      <c r="KOH40" s="222"/>
      <c r="KOI40" s="222"/>
      <c r="KOJ40" s="222"/>
      <c r="KOK40" s="222"/>
      <c r="KOL40" s="222"/>
      <c r="KOM40" s="222"/>
      <c r="KON40" s="222"/>
      <c r="KOO40" s="222"/>
      <c r="KOP40" s="222"/>
      <c r="KOQ40" s="222"/>
      <c r="KOR40" s="222"/>
      <c r="KOS40" s="222"/>
      <c r="KOT40" s="222"/>
      <c r="KOU40" s="222"/>
      <c r="KOV40" s="222"/>
      <c r="KOW40" s="222"/>
      <c r="KOX40" s="222"/>
      <c r="KOY40" s="222"/>
      <c r="KOZ40" s="222"/>
      <c r="KPA40" s="222"/>
      <c r="KPB40" s="222"/>
      <c r="KPC40" s="222"/>
      <c r="KPD40" s="222"/>
      <c r="KPE40" s="222"/>
      <c r="KPF40" s="222"/>
      <c r="KPG40" s="222"/>
      <c r="KPH40" s="222"/>
      <c r="KPI40" s="222"/>
      <c r="KPJ40" s="222"/>
      <c r="KPK40" s="222"/>
      <c r="KPL40" s="222"/>
      <c r="KPM40" s="222"/>
      <c r="KPN40" s="222"/>
      <c r="KPO40" s="222"/>
      <c r="KPP40" s="222"/>
      <c r="KPQ40" s="222"/>
      <c r="KPR40" s="222"/>
      <c r="KPS40" s="222"/>
      <c r="KPT40" s="222"/>
      <c r="KPU40" s="222"/>
      <c r="KPV40" s="222"/>
      <c r="KPW40" s="222"/>
      <c r="KPX40" s="222"/>
      <c r="KPY40" s="222"/>
      <c r="KPZ40" s="222"/>
      <c r="KQA40" s="222"/>
      <c r="KQB40" s="222"/>
      <c r="KQC40" s="222"/>
      <c r="KQD40" s="222"/>
      <c r="KQE40" s="222"/>
      <c r="KQF40" s="222"/>
      <c r="KQG40" s="222"/>
      <c r="KQH40" s="222"/>
      <c r="KQI40" s="222"/>
      <c r="KQJ40" s="222"/>
      <c r="KQK40" s="222"/>
      <c r="KQL40" s="222"/>
      <c r="KQM40" s="222"/>
      <c r="KQN40" s="222"/>
      <c r="KQO40" s="222"/>
      <c r="KQP40" s="222"/>
      <c r="KQQ40" s="222"/>
      <c r="KQR40" s="222"/>
      <c r="KQS40" s="222"/>
      <c r="KQT40" s="222"/>
      <c r="KQU40" s="222"/>
      <c r="KQV40" s="222"/>
      <c r="KQW40" s="222"/>
      <c r="KQX40" s="222"/>
      <c r="KQY40" s="222"/>
      <c r="KQZ40" s="222"/>
      <c r="KRA40" s="222"/>
      <c r="KRB40" s="222"/>
      <c r="KRC40" s="222"/>
      <c r="KRD40" s="222"/>
      <c r="KRE40" s="222"/>
      <c r="KRF40" s="222"/>
      <c r="KRG40" s="222"/>
      <c r="KRH40" s="222"/>
      <c r="KRI40" s="222"/>
      <c r="KRJ40" s="222"/>
      <c r="KRK40" s="222"/>
      <c r="KRL40" s="222"/>
      <c r="KRM40" s="222"/>
      <c r="KRN40" s="222"/>
      <c r="KRO40" s="222"/>
      <c r="KRP40" s="222"/>
      <c r="KRQ40" s="222"/>
      <c r="KRR40" s="222"/>
      <c r="KRS40" s="222"/>
      <c r="KRT40" s="222"/>
      <c r="KRU40" s="222"/>
      <c r="KRV40" s="222"/>
      <c r="KRW40" s="222"/>
      <c r="KRX40" s="222"/>
      <c r="KRY40" s="222"/>
      <c r="KRZ40" s="222"/>
      <c r="KSA40" s="222"/>
      <c r="KSB40" s="222"/>
      <c r="KSC40" s="222"/>
      <c r="KSD40" s="222"/>
      <c r="KSE40" s="222"/>
      <c r="KSF40" s="222"/>
      <c r="KSG40" s="222"/>
      <c r="KSH40" s="222"/>
      <c r="KSI40" s="222"/>
      <c r="KSJ40" s="222"/>
      <c r="KSK40" s="222"/>
      <c r="KSL40" s="222"/>
      <c r="KSM40" s="222"/>
      <c r="KSN40" s="222"/>
      <c r="KSO40" s="222"/>
      <c r="KSP40" s="222"/>
      <c r="KSQ40" s="222"/>
      <c r="KSR40" s="222"/>
      <c r="KSS40" s="222"/>
      <c r="KST40" s="222"/>
      <c r="KSU40" s="222"/>
      <c r="KSV40" s="222"/>
      <c r="KSW40" s="222"/>
      <c r="KSX40" s="222"/>
      <c r="KSY40" s="222"/>
      <c r="KSZ40" s="222"/>
      <c r="KTA40" s="222"/>
      <c r="KTB40" s="222"/>
      <c r="KTC40" s="222"/>
      <c r="KTD40" s="222"/>
      <c r="KTE40" s="222"/>
      <c r="KTF40" s="222"/>
      <c r="KTG40" s="222"/>
      <c r="KTH40" s="222"/>
      <c r="KTI40" s="222"/>
      <c r="KTJ40" s="222"/>
      <c r="KTK40" s="222"/>
      <c r="KTL40" s="222"/>
      <c r="KTM40" s="222"/>
      <c r="KTN40" s="222"/>
      <c r="KTO40" s="222"/>
      <c r="KTP40" s="222"/>
      <c r="KTQ40" s="222"/>
      <c r="KTR40" s="222"/>
      <c r="KTS40" s="222"/>
      <c r="KTT40" s="222"/>
      <c r="KTU40" s="222"/>
      <c r="KTV40" s="222"/>
      <c r="KTW40" s="222"/>
      <c r="KTX40" s="222"/>
      <c r="KTY40" s="222"/>
      <c r="KTZ40" s="222"/>
      <c r="KUA40" s="222"/>
      <c r="KUB40" s="222"/>
      <c r="KUC40" s="222"/>
      <c r="KUD40" s="222"/>
      <c r="KUE40" s="222"/>
      <c r="KUF40" s="222"/>
      <c r="KUG40" s="222"/>
      <c r="KUH40" s="222"/>
      <c r="KUI40" s="222"/>
      <c r="KUJ40" s="222"/>
      <c r="KUK40" s="222"/>
      <c r="KUL40" s="222"/>
      <c r="KUM40" s="222"/>
      <c r="KUN40" s="222"/>
      <c r="KUO40" s="222"/>
      <c r="KUP40" s="222"/>
      <c r="KUQ40" s="222"/>
      <c r="KUR40" s="222"/>
      <c r="KUS40" s="222"/>
      <c r="KUT40" s="222"/>
      <c r="KUU40" s="222"/>
      <c r="KUV40" s="222"/>
      <c r="KUW40" s="222"/>
      <c r="KUX40" s="222"/>
      <c r="KUY40" s="222"/>
      <c r="KUZ40" s="222"/>
      <c r="KVA40" s="222"/>
      <c r="KVB40" s="222"/>
      <c r="KVC40" s="222"/>
      <c r="KVD40" s="222"/>
      <c r="KVE40" s="222"/>
      <c r="KVF40" s="222"/>
      <c r="KVG40" s="222"/>
      <c r="KVH40" s="222"/>
      <c r="KVI40" s="222"/>
      <c r="KVJ40" s="222"/>
      <c r="KVK40" s="222"/>
      <c r="KVL40" s="222"/>
      <c r="KVM40" s="222"/>
      <c r="KVN40" s="222"/>
      <c r="KVO40" s="222"/>
      <c r="KVP40" s="222"/>
      <c r="KVQ40" s="222"/>
      <c r="KVR40" s="222"/>
      <c r="KVS40" s="222"/>
      <c r="KVT40" s="222"/>
      <c r="KVU40" s="222"/>
      <c r="KVV40" s="222"/>
      <c r="KVW40" s="222"/>
      <c r="KVX40" s="222"/>
      <c r="KVY40" s="222"/>
      <c r="KVZ40" s="222"/>
      <c r="KWA40" s="222"/>
      <c r="KWB40" s="222"/>
      <c r="KWC40" s="222"/>
      <c r="KWD40" s="222"/>
      <c r="KWE40" s="222"/>
      <c r="KWF40" s="222"/>
      <c r="KWG40" s="222"/>
      <c r="KWH40" s="222"/>
      <c r="KWI40" s="222"/>
      <c r="KWJ40" s="222"/>
      <c r="KWK40" s="222"/>
      <c r="KWL40" s="222"/>
      <c r="KWM40" s="222"/>
      <c r="KWN40" s="222"/>
      <c r="KWO40" s="222"/>
      <c r="KWP40" s="222"/>
      <c r="KWQ40" s="222"/>
      <c r="KWR40" s="222"/>
      <c r="KWS40" s="222"/>
      <c r="KWT40" s="222"/>
      <c r="KWU40" s="222"/>
      <c r="KWV40" s="222"/>
      <c r="KWW40" s="222"/>
      <c r="KWX40" s="222"/>
      <c r="KWY40" s="222"/>
      <c r="KWZ40" s="222"/>
      <c r="KXA40" s="222"/>
      <c r="KXB40" s="222"/>
      <c r="KXC40" s="222"/>
      <c r="KXD40" s="222"/>
      <c r="KXE40" s="222"/>
      <c r="KXF40" s="222"/>
      <c r="KXG40" s="222"/>
      <c r="KXH40" s="222"/>
      <c r="KXI40" s="222"/>
      <c r="KXJ40" s="222"/>
      <c r="KXK40" s="222"/>
      <c r="KXL40" s="222"/>
      <c r="KXM40" s="222"/>
      <c r="KXN40" s="222"/>
      <c r="KXO40" s="222"/>
      <c r="KXP40" s="222"/>
      <c r="KXQ40" s="222"/>
      <c r="KXR40" s="222"/>
      <c r="KXS40" s="222"/>
      <c r="KXT40" s="222"/>
      <c r="KXU40" s="222"/>
      <c r="KXV40" s="222"/>
      <c r="KXW40" s="222"/>
      <c r="KXX40" s="222"/>
      <c r="KXY40" s="222"/>
      <c r="KXZ40" s="222"/>
      <c r="KYA40" s="222"/>
      <c r="KYB40" s="222"/>
      <c r="KYC40" s="222"/>
      <c r="KYD40" s="222"/>
      <c r="KYE40" s="222"/>
      <c r="KYF40" s="222"/>
      <c r="KYG40" s="222"/>
      <c r="KYH40" s="222"/>
      <c r="KYI40" s="222"/>
      <c r="KYJ40" s="222"/>
      <c r="KYK40" s="222"/>
      <c r="KYL40" s="222"/>
      <c r="KYM40" s="222"/>
      <c r="KYN40" s="222"/>
      <c r="KYO40" s="222"/>
      <c r="KYP40" s="222"/>
      <c r="KYQ40" s="222"/>
      <c r="KYR40" s="222"/>
      <c r="KYS40" s="222"/>
      <c r="KYT40" s="222"/>
      <c r="KYU40" s="222"/>
      <c r="KYV40" s="222"/>
      <c r="KYW40" s="222"/>
      <c r="KYX40" s="222"/>
      <c r="KYY40" s="222"/>
      <c r="KYZ40" s="222"/>
      <c r="KZA40" s="222"/>
      <c r="KZB40" s="222"/>
      <c r="KZC40" s="222"/>
      <c r="KZD40" s="222"/>
      <c r="KZE40" s="222"/>
      <c r="KZF40" s="222"/>
      <c r="KZG40" s="222"/>
      <c r="KZH40" s="222"/>
      <c r="KZI40" s="222"/>
      <c r="KZJ40" s="222"/>
      <c r="KZK40" s="222"/>
      <c r="KZL40" s="222"/>
      <c r="KZM40" s="222"/>
      <c r="KZN40" s="222"/>
      <c r="KZO40" s="222"/>
      <c r="KZP40" s="222"/>
      <c r="KZQ40" s="222"/>
      <c r="KZR40" s="222"/>
      <c r="KZS40" s="222"/>
      <c r="KZT40" s="222"/>
      <c r="KZU40" s="222"/>
      <c r="KZV40" s="222"/>
      <c r="KZW40" s="222"/>
      <c r="KZX40" s="222"/>
      <c r="KZY40" s="222"/>
      <c r="KZZ40" s="222"/>
      <c r="LAA40" s="222"/>
      <c r="LAB40" s="222"/>
      <c r="LAC40" s="222"/>
      <c r="LAD40" s="222"/>
      <c r="LAE40" s="222"/>
      <c r="LAF40" s="222"/>
      <c r="LAG40" s="222"/>
      <c r="LAH40" s="222"/>
      <c r="LAI40" s="222"/>
      <c r="LAJ40" s="222"/>
      <c r="LAK40" s="222"/>
      <c r="LAL40" s="222"/>
      <c r="LAM40" s="222"/>
      <c r="LAN40" s="222"/>
      <c r="LAO40" s="222"/>
      <c r="LAP40" s="222"/>
      <c r="LAQ40" s="222"/>
      <c r="LAR40" s="222"/>
      <c r="LAS40" s="222"/>
      <c r="LAT40" s="222"/>
      <c r="LAU40" s="222"/>
      <c r="LAV40" s="222"/>
      <c r="LAW40" s="222"/>
      <c r="LAX40" s="222"/>
      <c r="LAY40" s="222"/>
      <c r="LAZ40" s="222"/>
      <c r="LBA40" s="222"/>
      <c r="LBB40" s="222"/>
      <c r="LBC40" s="222"/>
      <c r="LBD40" s="222"/>
      <c r="LBE40" s="222"/>
      <c r="LBF40" s="222"/>
      <c r="LBG40" s="222"/>
      <c r="LBH40" s="222"/>
      <c r="LBI40" s="222"/>
      <c r="LBJ40" s="222"/>
      <c r="LBK40" s="222"/>
      <c r="LBL40" s="222"/>
      <c r="LBM40" s="222"/>
      <c r="LBN40" s="222"/>
      <c r="LBO40" s="222"/>
      <c r="LBP40" s="222"/>
      <c r="LBQ40" s="222"/>
      <c r="LBR40" s="222"/>
      <c r="LBS40" s="222"/>
      <c r="LBT40" s="222"/>
      <c r="LBU40" s="222"/>
      <c r="LBV40" s="222"/>
      <c r="LBW40" s="222"/>
      <c r="LBX40" s="222"/>
      <c r="LBY40" s="222"/>
      <c r="LBZ40" s="222"/>
      <c r="LCA40" s="222"/>
      <c r="LCB40" s="222"/>
      <c r="LCC40" s="222"/>
      <c r="LCD40" s="222"/>
      <c r="LCE40" s="222"/>
      <c r="LCF40" s="222"/>
      <c r="LCG40" s="222"/>
      <c r="LCH40" s="222"/>
      <c r="LCI40" s="222"/>
      <c r="LCJ40" s="222"/>
      <c r="LCK40" s="222"/>
      <c r="LCL40" s="222"/>
      <c r="LCM40" s="222"/>
      <c r="LCN40" s="222"/>
      <c r="LCO40" s="222"/>
      <c r="LCP40" s="222"/>
      <c r="LCQ40" s="222"/>
      <c r="LCR40" s="222"/>
      <c r="LCS40" s="222"/>
      <c r="LCT40" s="222"/>
      <c r="LCU40" s="222"/>
      <c r="LCV40" s="222"/>
      <c r="LCW40" s="222"/>
      <c r="LCX40" s="222"/>
      <c r="LCY40" s="222"/>
      <c r="LCZ40" s="222"/>
      <c r="LDA40" s="222"/>
      <c r="LDB40" s="222"/>
      <c r="LDC40" s="222"/>
      <c r="LDD40" s="222"/>
      <c r="LDE40" s="222"/>
      <c r="LDF40" s="222"/>
      <c r="LDG40" s="222"/>
      <c r="LDH40" s="222"/>
      <c r="LDI40" s="222"/>
      <c r="LDJ40" s="222"/>
      <c r="LDK40" s="222"/>
      <c r="LDL40" s="222"/>
      <c r="LDM40" s="222"/>
      <c r="LDN40" s="222"/>
      <c r="LDO40" s="222"/>
      <c r="LDP40" s="222"/>
      <c r="LDQ40" s="222"/>
      <c r="LDR40" s="222"/>
      <c r="LDS40" s="222"/>
      <c r="LDT40" s="222"/>
      <c r="LDU40" s="222"/>
      <c r="LDV40" s="222"/>
      <c r="LDW40" s="222"/>
      <c r="LDX40" s="222"/>
      <c r="LDY40" s="222"/>
      <c r="LDZ40" s="222"/>
      <c r="LEA40" s="222"/>
      <c r="LEB40" s="222"/>
      <c r="LEC40" s="222"/>
      <c r="LED40" s="222"/>
      <c r="LEE40" s="222"/>
      <c r="LEF40" s="222"/>
      <c r="LEG40" s="222"/>
      <c r="LEH40" s="222"/>
      <c r="LEI40" s="222"/>
      <c r="LEJ40" s="222"/>
      <c r="LEK40" s="222"/>
      <c r="LEL40" s="222"/>
      <c r="LEM40" s="222"/>
      <c r="LEN40" s="222"/>
      <c r="LEO40" s="222"/>
      <c r="LEP40" s="222"/>
      <c r="LEQ40" s="222"/>
      <c r="LER40" s="222"/>
      <c r="LES40" s="222"/>
      <c r="LET40" s="222"/>
      <c r="LEU40" s="222"/>
      <c r="LEV40" s="222"/>
      <c r="LEW40" s="222"/>
      <c r="LEX40" s="222"/>
      <c r="LEY40" s="222"/>
      <c r="LEZ40" s="222"/>
      <c r="LFA40" s="222"/>
      <c r="LFB40" s="222"/>
      <c r="LFC40" s="222"/>
      <c r="LFD40" s="222"/>
      <c r="LFE40" s="222"/>
      <c r="LFF40" s="222"/>
      <c r="LFG40" s="222"/>
      <c r="LFH40" s="222"/>
      <c r="LFI40" s="222"/>
      <c r="LFJ40" s="222"/>
      <c r="LFK40" s="222"/>
      <c r="LFL40" s="222"/>
      <c r="LFM40" s="222"/>
      <c r="LFN40" s="222"/>
      <c r="LFO40" s="222"/>
      <c r="LFP40" s="222"/>
      <c r="LFQ40" s="222"/>
      <c r="LFR40" s="222"/>
      <c r="LFS40" s="222"/>
      <c r="LFT40" s="222"/>
      <c r="LFU40" s="222"/>
      <c r="LFV40" s="222"/>
      <c r="LFW40" s="222"/>
      <c r="LFX40" s="222"/>
      <c r="LFY40" s="222"/>
      <c r="LFZ40" s="222"/>
      <c r="LGA40" s="222"/>
      <c r="LGB40" s="222"/>
      <c r="LGC40" s="222"/>
      <c r="LGD40" s="222"/>
      <c r="LGE40" s="222"/>
      <c r="LGF40" s="222"/>
      <c r="LGG40" s="222"/>
      <c r="LGH40" s="222"/>
      <c r="LGI40" s="222"/>
      <c r="LGJ40" s="222"/>
      <c r="LGK40" s="222"/>
      <c r="LGL40" s="222"/>
      <c r="LGM40" s="222"/>
      <c r="LGN40" s="222"/>
      <c r="LGO40" s="222"/>
      <c r="LGP40" s="222"/>
      <c r="LGQ40" s="222"/>
      <c r="LGR40" s="222"/>
      <c r="LGS40" s="222"/>
      <c r="LGT40" s="222"/>
      <c r="LGU40" s="222"/>
      <c r="LGV40" s="222"/>
      <c r="LGW40" s="222"/>
      <c r="LGX40" s="222"/>
      <c r="LGY40" s="222"/>
      <c r="LGZ40" s="222"/>
      <c r="LHA40" s="222"/>
      <c r="LHB40" s="222"/>
      <c r="LHC40" s="222"/>
      <c r="LHD40" s="222"/>
      <c r="LHE40" s="222"/>
      <c r="LHF40" s="222"/>
      <c r="LHG40" s="222"/>
      <c r="LHH40" s="222"/>
      <c r="LHI40" s="222"/>
      <c r="LHJ40" s="222"/>
      <c r="LHK40" s="222"/>
      <c r="LHL40" s="222"/>
      <c r="LHM40" s="222"/>
      <c r="LHN40" s="222"/>
      <c r="LHO40" s="222"/>
      <c r="LHP40" s="222"/>
      <c r="LHQ40" s="222"/>
      <c r="LHR40" s="222"/>
      <c r="LHS40" s="222"/>
      <c r="LHT40" s="222"/>
      <c r="LHU40" s="222"/>
      <c r="LHV40" s="222"/>
      <c r="LHW40" s="222"/>
      <c r="LHX40" s="222"/>
      <c r="LHY40" s="222"/>
      <c r="LHZ40" s="222"/>
      <c r="LIA40" s="222"/>
      <c r="LIB40" s="222"/>
      <c r="LIC40" s="222"/>
      <c r="LID40" s="222"/>
      <c r="LIE40" s="222"/>
      <c r="LIF40" s="222"/>
      <c r="LIG40" s="222"/>
      <c r="LIH40" s="222"/>
      <c r="LII40" s="222"/>
      <c r="LIJ40" s="222"/>
      <c r="LIK40" s="222"/>
      <c r="LIL40" s="222"/>
      <c r="LIM40" s="222"/>
      <c r="LIN40" s="222"/>
      <c r="LIO40" s="222"/>
      <c r="LIP40" s="222"/>
      <c r="LIQ40" s="222"/>
      <c r="LIR40" s="222"/>
      <c r="LIS40" s="222"/>
      <c r="LIT40" s="222"/>
      <c r="LIU40" s="222"/>
      <c r="LIV40" s="222"/>
      <c r="LIW40" s="222"/>
      <c r="LIX40" s="222"/>
      <c r="LIY40" s="222"/>
      <c r="LIZ40" s="222"/>
      <c r="LJA40" s="222"/>
      <c r="LJB40" s="222"/>
      <c r="LJC40" s="222"/>
      <c r="LJD40" s="222"/>
      <c r="LJE40" s="222"/>
      <c r="LJF40" s="222"/>
      <c r="LJG40" s="222"/>
      <c r="LJH40" s="222"/>
      <c r="LJI40" s="222"/>
      <c r="LJJ40" s="222"/>
      <c r="LJK40" s="222"/>
      <c r="LJL40" s="222"/>
      <c r="LJM40" s="222"/>
      <c r="LJN40" s="222"/>
      <c r="LJO40" s="222"/>
      <c r="LJP40" s="222"/>
      <c r="LJQ40" s="222"/>
      <c r="LJR40" s="222"/>
      <c r="LJS40" s="222"/>
      <c r="LJT40" s="222"/>
      <c r="LJU40" s="222"/>
      <c r="LJV40" s="222"/>
      <c r="LJW40" s="222"/>
      <c r="LJX40" s="222"/>
      <c r="LJY40" s="222"/>
      <c r="LJZ40" s="222"/>
      <c r="LKA40" s="222"/>
      <c r="LKB40" s="222"/>
      <c r="LKC40" s="222"/>
      <c r="LKD40" s="222"/>
      <c r="LKE40" s="222"/>
      <c r="LKF40" s="222"/>
      <c r="LKG40" s="222"/>
      <c r="LKH40" s="222"/>
      <c r="LKI40" s="222"/>
      <c r="LKJ40" s="222"/>
      <c r="LKK40" s="222"/>
      <c r="LKL40" s="222"/>
      <c r="LKM40" s="222"/>
      <c r="LKN40" s="222"/>
      <c r="LKO40" s="222"/>
      <c r="LKP40" s="222"/>
      <c r="LKQ40" s="222"/>
      <c r="LKR40" s="222"/>
      <c r="LKS40" s="222"/>
      <c r="LKT40" s="222"/>
      <c r="LKU40" s="222"/>
      <c r="LKV40" s="222"/>
      <c r="LKW40" s="222"/>
      <c r="LKX40" s="222"/>
      <c r="LKY40" s="222"/>
      <c r="LKZ40" s="222"/>
      <c r="LLA40" s="222"/>
      <c r="LLB40" s="222"/>
      <c r="LLC40" s="222"/>
      <c r="LLD40" s="222"/>
      <c r="LLE40" s="222"/>
      <c r="LLF40" s="222"/>
      <c r="LLG40" s="222"/>
      <c r="LLH40" s="222"/>
      <c r="LLI40" s="222"/>
      <c r="LLJ40" s="222"/>
      <c r="LLK40" s="222"/>
      <c r="LLL40" s="222"/>
      <c r="LLM40" s="222"/>
      <c r="LLN40" s="222"/>
      <c r="LLO40" s="222"/>
      <c r="LLP40" s="222"/>
      <c r="LLQ40" s="222"/>
      <c r="LLR40" s="222"/>
      <c r="LLS40" s="222"/>
      <c r="LLT40" s="222"/>
      <c r="LLU40" s="222"/>
      <c r="LLV40" s="222"/>
      <c r="LLW40" s="222"/>
      <c r="LLX40" s="222"/>
      <c r="LLY40" s="222"/>
      <c r="LLZ40" s="222"/>
      <c r="LMA40" s="222"/>
      <c r="LMB40" s="222"/>
      <c r="LMC40" s="222"/>
      <c r="LMD40" s="222"/>
      <c r="LME40" s="222"/>
      <c r="LMF40" s="222"/>
      <c r="LMG40" s="222"/>
      <c r="LMH40" s="222"/>
      <c r="LMI40" s="222"/>
      <c r="LMJ40" s="222"/>
      <c r="LMK40" s="222"/>
      <c r="LML40" s="222"/>
      <c r="LMM40" s="222"/>
      <c r="LMN40" s="222"/>
      <c r="LMO40" s="222"/>
      <c r="LMP40" s="222"/>
      <c r="LMQ40" s="222"/>
      <c r="LMR40" s="222"/>
      <c r="LMS40" s="222"/>
      <c r="LMT40" s="222"/>
      <c r="LMU40" s="222"/>
      <c r="LMV40" s="222"/>
      <c r="LMW40" s="222"/>
      <c r="LMX40" s="222"/>
      <c r="LMY40" s="222"/>
      <c r="LMZ40" s="222"/>
      <c r="LNA40" s="222"/>
      <c r="LNB40" s="222"/>
      <c r="LNC40" s="222"/>
      <c r="LND40" s="222"/>
      <c r="LNE40" s="222"/>
      <c r="LNF40" s="222"/>
      <c r="LNG40" s="222"/>
      <c r="LNH40" s="222"/>
      <c r="LNI40" s="222"/>
      <c r="LNJ40" s="222"/>
      <c r="LNK40" s="222"/>
      <c r="LNL40" s="222"/>
      <c r="LNM40" s="222"/>
      <c r="LNN40" s="222"/>
      <c r="LNO40" s="222"/>
      <c r="LNP40" s="222"/>
      <c r="LNQ40" s="222"/>
      <c r="LNR40" s="222"/>
      <c r="LNS40" s="222"/>
      <c r="LNT40" s="222"/>
      <c r="LNU40" s="222"/>
      <c r="LNV40" s="222"/>
      <c r="LNW40" s="222"/>
      <c r="LNX40" s="222"/>
      <c r="LNY40" s="222"/>
      <c r="LNZ40" s="222"/>
      <c r="LOA40" s="222"/>
      <c r="LOB40" s="222"/>
      <c r="LOC40" s="222"/>
      <c r="LOD40" s="222"/>
      <c r="LOE40" s="222"/>
      <c r="LOF40" s="222"/>
      <c r="LOG40" s="222"/>
      <c r="LOH40" s="222"/>
      <c r="LOI40" s="222"/>
      <c r="LOJ40" s="222"/>
      <c r="LOK40" s="222"/>
      <c r="LOL40" s="222"/>
      <c r="LOM40" s="222"/>
      <c r="LON40" s="222"/>
      <c r="LOO40" s="222"/>
      <c r="LOP40" s="222"/>
      <c r="LOQ40" s="222"/>
      <c r="LOR40" s="222"/>
      <c r="LOS40" s="222"/>
      <c r="LOT40" s="222"/>
      <c r="LOU40" s="222"/>
      <c r="LOV40" s="222"/>
      <c r="LOW40" s="222"/>
      <c r="LOX40" s="222"/>
      <c r="LOY40" s="222"/>
      <c r="LOZ40" s="222"/>
      <c r="LPA40" s="222"/>
      <c r="LPB40" s="222"/>
      <c r="LPC40" s="222"/>
      <c r="LPD40" s="222"/>
      <c r="LPE40" s="222"/>
      <c r="LPF40" s="222"/>
      <c r="LPG40" s="222"/>
      <c r="LPH40" s="222"/>
      <c r="LPI40" s="222"/>
      <c r="LPJ40" s="222"/>
      <c r="LPK40" s="222"/>
      <c r="LPL40" s="222"/>
      <c r="LPM40" s="222"/>
      <c r="LPN40" s="222"/>
      <c r="LPO40" s="222"/>
      <c r="LPP40" s="222"/>
      <c r="LPQ40" s="222"/>
      <c r="LPR40" s="222"/>
      <c r="LPS40" s="222"/>
      <c r="LPT40" s="222"/>
      <c r="LPU40" s="222"/>
      <c r="LPV40" s="222"/>
      <c r="LPW40" s="222"/>
      <c r="LPX40" s="222"/>
      <c r="LPY40" s="222"/>
      <c r="LPZ40" s="222"/>
      <c r="LQA40" s="222"/>
      <c r="LQB40" s="222"/>
      <c r="LQC40" s="222"/>
      <c r="LQD40" s="222"/>
      <c r="LQE40" s="222"/>
      <c r="LQF40" s="222"/>
      <c r="LQG40" s="222"/>
      <c r="LQH40" s="222"/>
      <c r="LQI40" s="222"/>
      <c r="LQJ40" s="222"/>
      <c r="LQK40" s="222"/>
      <c r="LQL40" s="222"/>
      <c r="LQM40" s="222"/>
      <c r="LQN40" s="222"/>
      <c r="LQO40" s="222"/>
      <c r="LQP40" s="222"/>
      <c r="LQQ40" s="222"/>
      <c r="LQR40" s="222"/>
      <c r="LQS40" s="222"/>
      <c r="LQT40" s="222"/>
      <c r="LQU40" s="222"/>
      <c r="LQV40" s="222"/>
      <c r="LQW40" s="222"/>
      <c r="LQX40" s="222"/>
      <c r="LQY40" s="222"/>
      <c r="LQZ40" s="222"/>
      <c r="LRA40" s="222"/>
      <c r="LRB40" s="222"/>
      <c r="LRC40" s="222"/>
      <c r="LRD40" s="222"/>
      <c r="LRE40" s="222"/>
      <c r="LRF40" s="222"/>
      <c r="LRG40" s="222"/>
      <c r="LRH40" s="222"/>
      <c r="LRI40" s="222"/>
      <c r="LRJ40" s="222"/>
      <c r="LRK40" s="222"/>
      <c r="LRL40" s="222"/>
      <c r="LRM40" s="222"/>
      <c r="LRN40" s="222"/>
      <c r="LRO40" s="222"/>
      <c r="LRP40" s="222"/>
      <c r="LRQ40" s="222"/>
      <c r="LRR40" s="222"/>
      <c r="LRS40" s="222"/>
      <c r="LRT40" s="222"/>
      <c r="LRU40" s="222"/>
      <c r="LRV40" s="222"/>
      <c r="LRW40" s="222"/>
      <c r="LRX40" s="222"/>
      <c r="LRY40" s="222"/>
      <c r="LRZ40" s="222"/>
      <c r="LSA40" s="222"/>
      <c r="LSB40" s="222"/>
      <c r="LSC40" s="222"/>
      <c r="LSD40" s="222"/>
      <c r="LSE40" s="222"/>
      <c r="LSF40" s="222"/>
      <c r="LSG40" s="222"/>
      <c r="LSH40" s="222"/>
      <c r="LSI40" s="222"/>
      <c r="LSJ40" s="222"/>
      <c r="LSK40" s="222"/>
      <c r="LSL40" s="222"/>
      <c r="LSM40" s="222"/>
      <c r="LSN40" s="222"/>
      <c r="LSO40" s="222"/>
      <c r="LSP40" s="222"/>
      <c r="LSQ40" s="222"/>
      <c r="LSR40" s="222"/>
      <c r="LSS40" s="222"/>
      <c r="LST40" s="222"/>
      <c r="LSU40" s="222"/>
      <c r="LSV40" s="222"/>
      <c r="LSW40" s="222"/>
      <c r="LSX40" s="222"/>
      <c r="LSY40" s="222"/>
      <c r="LSZ40" s="222"/>
      <c r="LTA40" s="222"/>
      <c r="LTB40" s="222"/>
      <c r="LTC40" s="222"/>
      <c r="LTD40" s="222"/>
      <c r="LTE40" s="222"/>
      <c r="LTF40" s="222"/>
      <c r="LTG40" s="222"/>
      <c r="LTH40" s="222"/>
      <c r="LTI40" s="222"/>
      <c r="LTJ40" s="222"/>
      <c r="LTK40" s="222"/>
      <c r="LTL40" s="222"/>
      <c r="LTM40" s="222"/>
      <c r="LTN40" s="222"/>
      <c r="LTO40" s="222"/>
      <c r="LTP40" s="222"/>
      <c r="LTQ40" s="222"/>
      <c r="LTR40" s="222"/>
      <c r="LTS40" s="222"/>
      <c r="LTT40" s="222"/>
      <c r="LTU40" s="222"/>
      <c r="LTV40" s="222"/>
      <c r="LTW40" s="222"/>
      <c r="LTX40" s="222"/>
      <c r="LTY40" s="222"/>
      <c r="LTZ40" s="222"/>
      <c r="LUA40" s="222"/>
      <c r="LUB40" s="222"/>
      <c r="LUC40" s="222"/>
      <c r="LUD40" s="222"/>
      <c r="LUE40" s="222"/>
      <c r="LUF40" s="222"/>
      <c r="LUG40" s="222"/>
      <c r="LUH40" s="222"/>
      <c r="LUI40" s="222"/>
      <c r="LUJ40" s="222"/>
      <c r="LUK40" s="222"/>
      <c r="LUL40" s="222"/>
      <c r="LUM40" s="222"/>
      <c r="LUN40" s="222"/>
      <c r="LUO40" s="222"/>
      <c r="LUP40" s="222"/>
      <c r="LUQ40" s="222"/>
      <c r="LUR40" s="222"/>
      <c r="LUS40" s="222"/>
      <c r="LUT40" s="222"/>
      <c r="LUU40" s="222"/>
      <c r="LUV40" s="222"/>
      <c r="LUW40" s="222"/>
      <c r="LUX40" s="222"/>
      <c r="LUY40" s="222"/>
      <c r="LUZ40" s="222"/>
      <c r="LVA40" s="222"/>
      <c r="LVB40" s="222"/>
      <c r="LVC40" s="222"/>
      <c r="LVD40" s="222"/>
      <c r="LVE40" s="222"/>
      <c r="LVF40" s="222"/>
      <c r="LVG40" s="222"/>
      <c r="LVH40" s="222"/>
      <c r="LVI40" s="222"/>
      <c r="LVJ40" s="222"/>
      <c r="LVK40" s="222"/>
      <c r="LVL40" s="222"/>
      <c r="LVM40" s="222"/>
      <c r="LVN40" s="222"/>
      <c r="LVO40" s="222"/>
      <c r="LVP40" s="222"/>
      <c r="LVQ40" s="222"/>
      <c r="LVR40" s="222"/>
      <c r="LVS40" s="222"/>
      <c r="LVT40" s="222"/>
      <c r="LVU40" s="222"/>
      <c r="LVV40" s="222"/>
      <c r="LVW40" s="222"/>
      <c r="LVX40" s="222"/>
      <c r="LVY40" s="222"/>
      <c r="LVZ40" s="222"/>
      <c r="LWA40" s="222"/>
      <c r="LWB40" s="222"/>
      <c r="LWC40" s="222"/>
      <c r="LWD40" s="222"/>
      <c r="LWE40" s="222"/>
      <c r="LWF40" s="222"/>
      <c r="LWG40" s="222"/>
      <c r="LWH40" s="222"/>
      <c r="LWI40" s="222"/>
      <c r="LWJ40" s="222"/>
      <c r="LWK40" s="222"/>
      <c r="LWL40" s="222"/>
      <c r="LWM40" s="222"/>
      <c r="LWN40" s="222"/>
      <c r="LWO40" s="222"/>
      <c r="LWP40" s="222"/>
      <c r="LWQ40" s="222"/>
      <c r="LWR40" s="222"/>
      <c r="LWS40" s="222"/>
      <c r="LWT40" s="222"/>
      <c r="LWU40" s="222"/>
      <c r="LWV40" s="222"/>
      <c r="LWW40" s="222"/>
      <c r="LWX40" s="222"/>
      <c r="LWY40" s="222"/>
      <c r="LWZ40" s="222"/>
      <c r="LXA40" s="222"/>
      <c r="LXB40" s="222"/>
      <c r="LXC40" s="222"/>
      <c r="LXD40" s="222"/>
      <c r="LXE40" s="222"/>
      <c r="LXF40" s="222"/>
      <c r="LXG40" s="222"/>
      <c r="LXH40" s="222"/>
      <c r="LXI40" s="222"/>
      <c r="LXJ40" s="222"/>
      <c r="LXK40" s="222"/>
      <c r="LXL40" s="222"/>
      <c r="LXM40" s="222"/>
      <c r="LXN40" s="222"/>
      <c r="LXO40" s="222"/>
      <c r="LXP40" s="222"/>
      <c r="LXQ40" s="222"/>
      <c r="LXR40" s="222"/>
      <c r="LXS40" s="222"/>
      <c r="LXT40" s="222"/>
      <c r="LXU40" s="222"/>
      <c r="LXV40" s="222"/>
      <c r="LXW40" s="222"/>
      <c r="LXX40" s="222"/>
      <c r="LXY40" s="222"/>
      <c r="LXZ40" s="222"/>
      <c r="LYA40" s="222"/>
      <c r="LYB40" s="222"/>
      <c r="LYC40" s="222"/>
      <c r="LYD40" s="222"/>
      <c r="LYE40" s="222"/>
      <c r="LYF40" s="222"/>
      <c r="LYG40" s="222"/>
      <c r="LYH40" s="222"/>
      <c r="LYI40" s="222"/>
      <c r="LYJ40" s="222"/>
      <c r="LYK40" s="222"/>
      <c r="LYL40" s="222"/>
      <c r="LYM40" s="222"/>
      <c r="LYN40" s="222"/>
      <c r="LYO40" s="222"/>
      <c r="LYP40" s="222"/>
      <c r="LYQ40" s="222"/>
      <c r="LYR40" s="222"/>
      <c r="LYS40" s="222"/>
      <c r="LYT40" s="222"/>
      <c r="LYU40" s="222"/>
      <c r="LYV40" s="222"/>
      <c r="LYW40" s="222"/>
      <c r="LYX40" s="222"/>
      <c r="LYY40" s="222"/>
      <c r="LYZ40" s="222"/>
      <c r="LZA40" s="222"/>
      <c r="LZB40" s="222"/>
      <c r="LZC40" s="222"/>
      <c r="LZD40" s="222"/>
      <c r="LZE40" s="222"/>
      <c r="LZF40" s="222"/>
      <c r="LZG40" s="222"/>
      <c r="LZH40" s="222"/>
      <c r="LZI40" s="222"/>
      <c r="LZJ40" s="222"/>
      <c r="LZK40" s="222"/>
      <c r="LZL40" s="222"/>
      <c r="LZM40" s="222"/>
      <c r="LZN40" s="222"/>
      <c r="LZO40" s="222"/>
      <c r="LZP40" s="222"/>
      <c r="LZQ40" s="222"/>
      <c r="LZR40" s="222"/>
      <c r="LZS40" s="222"/>
      <c r="LZT40" s="222"/>
      <c r="LZU40" s="222"/>
      <c r="LZV40" s="222"/>
      <c r="LZW40" s="222"/>
      <c r="LZX40" s="222"/>
      <c r="LZY40" s="222"/>
      <c r="LZZ40" s="222"/>
      <c r="MAA40" s="222"/>
      <c r="MAB40" s="222"/>
      <c r="MAC40" s="222"/>
      <c r="MAD40" s="222"/>
      <c r="MAE40" s="222"/>
      <c r="MAF40" s="222"/>
      <c r="MAG40" s="222"/>
      <c r="MAH40" s="222"/>
      <c r="MAI40" s="222"/>
      <c r="MAJ40" s="222"/>
      <c r="MAK40" s="222"/>
      <c r="MAL40" s="222"/>
      <c r="MAM40" s="222"/>
      <c r="MAN40" s="222"/>
      <c r="MAO40" s="222"/>
      <c r="MAP40" s="222"/>
      <c r="MAQ40" s="222"/>
      <c r="MAR40" s="222"/>
      <c r="MAS40" s="222"/>
      <c r="MAT40" s="222"/>
      <c r="MAU40" s="222"/>
      <c r="MAV40" s="222"/>
      <c r="MAW40" s="222"/>
      <c r="MAX40" s="222"/>
      <c r="MAY40" s="222"/>
      <c r="MAZ40" s="222"/>
      <c r="MBA40" s="222"/>
      <c r="MBB40" s="222"/>
      <c r="MBC40" s="222"/>
      <c r="MBD40" s="222"/>
      <c r="MBE40" s="222"/>
      <c r="MBF40" s="222"/>
      <c r="MBG40" s="222"/>
      <c r="MBH40" s="222"/>
      <c r="MBI40" s="222"/>
      <c r="MBJ40" s="222"/>
      <c r="MBK40" s="222"/>
      <c r="MBL40" s="222"/>
      <c r="MBM40" s="222"/>
      <c r="MBN40" s="222"/>
      <c r="MBO40" s="222"/>
      <c r="MBP40" s="222"/>
      <c r="MBQ40" s="222"/>
      <c r="MBR40" s="222"/>
      <c r="MBS40" s="222"/>
      <c r="MBT40" s="222"/>
      <c r="MBU40" s="222"/>
      <c r="MBV40" s="222"/>
      <c r="MBW40" s="222"/>
      <c r="MBX40" s="222"/>
      <c r="MBY40" s="222"/>
      <c r="MBZ40" s="222"/>
      <c r="MCA40" s="222"/>
      <c r="MCB40" s="222"/>
      <c r="MCC40" s="222"/>
      <c r="MCD40" s="222"/>
      <c r="MCE40" s="222"/>
      <c r="MCF40" s="222"/>
      <c r="MCG40" s="222"/>
      <c r="MCH40" s="222"/>
      <c r="MCI40" s="222"/>
      <c r="MCJ40" s="222"/>
      <c r="MCK40" s="222"/>
      <c r="MCL40" s="222"/>
      <c r="MCM40" s="222"/>
      <c r="MCN40" s="222"/>
      <c r="MCO40" s="222"/>
      <c r="MCP40" s="222"/>
      <c r="MCQ40" s="222"/>
      <c r="MCR40" s="222"/>
      <c r="MCS40" s="222"/>
      <c r="MCT40" s="222"/>
      <c r="MCU40" s="222"/>
      <c r="MCV40" s="222"/>
      <c r="MCW40" s="222"/>
      <c r="MCX40" s="222"/>
      <c r="MCY40" s="222"/>
      <c r="MCZ40" s="222"/>
      <c r="MDA40" s="222"/>
      <c r="MDB40" s="222"/>
      <c r="MDC40" s="222"/>
      <c r="MDD40" s="222"/>
      <c r="MDE40" s="222"/>
      <c r="MDF40" s="222"/>
      <c r="MDG40" s="222"/>
      <c r="MDH40" s="222"/>
      <c r="MDI40" s="222"/>
      <c r="MDJ40" s="222"/>
      <c r="MDK40" s="222"/>
      <c r="MDL40" s="222"/>
      <c r="MDM40" s="222"/>
      <c r="MDN40" s="222"/>
      <c r="MDO40" s="222"/>
      <c r="MDP40" s="222"/>
      <c r="MDQ40" s="222"/>
      <c r="MDR40" s="222"/>
      <c r="MDS40" s="222"/>
      <c r="MDT40" s="222"/>
      <c r="MDU40" s="222"/>
      <c r="MDV40" s="222"/>
      <c r="MDW40" s="222"/>
      <c r="MDX40" s="222"/>
      <c r="MDY40" s="222"/>
      <c r="MDZ40" s="222"/>
      <c r="MEA40" s="222"/>
      <c r="MEB40" s="222"/>
      <c r="MEC40" s="222"/>
      <c r="MED40" s="222"/>
      <c r="MEE40" s="222"/>
      <c r="MEF40" s="222"/>
      <c r="MEG40" s="222"/>
      <c r="MEH40" s="222"/>
      <c r="MEI40" s="222"/>
      <c r="MEJ40" s="222"/>
      <c r="MEK40" s="222"/>
      <c r="MEL40" s="222"/>
      <c r="MEM40" s="222"/>
      <c r="MEN40" s="222"/>
      <c r="MEO40" s="222"/>
      <c r="MEP40" s="222"/>
      <c r="MEQ40" s="222"/>
      <c r="MER40" s="222"/>
      <c r="MES40" s="222"/>
      <c r="MET40" s="222"/>
      <c r="MEU40" s="222"/>
      <c r="MEV40" s="222"/>
      <c r="MEW40" s="222"/>
      <c r="MEX40" s="222"/>
      <c r="MEY40" s="222"/>
      <c r="MEZ40" s="222"/>
      <c r="MFA40" s="222"/>
      <c r="MFB40" s="222"/>
      <c r="MFC40" s="222"/>
      <c r="MFD40" s="222"/>
      <c r="MFE40" s="222"/>
      <c r="MFF40" s="222"/>
      <c r="MFG40" s="222"/>
      <c r="MFH40" s="222"/>
      <c r="MFI40" s="222"/>
      <c r="MFJ40" s="222"/>
      <c r="MFK40" s="222"/>
      <c r="MFL40" s="222"/>
      <c r="MFM40" s="222"/>
      <c r="MFN40" s="222"/>
      <c r="MFO40" s="222"/>
      <c r="MFP40" s="222"/>
      <c r="MFQ40" s="222"/>
      <c r="MFR40" s="222"/>
      <c r="MFS40" s="222"/>
      <c r="MFT40" s="222"/>
      <c r="MFU40" s="222"/>
      <c r="MFV40" s="222"/>
      <c r="MFW40" s="222"/>
      <c r="MFX40" s="222"/>
      <c r="MFY40" s="222"/>
      <c r="MFZ40" s="222"/>
      <c r="MGA40" s="222"/>
      <c r="MGB40" s="222"/>
      <c r="MGC40" s="222"/>
      <c r="MGD40" s="222"/>
      <c r="MGE40" s="222"/>
      <c r="MGF40" s="222"/>
      <c r="MGG40" s="222"/>
      <c r="MGH40" s="222"/>
      <c r="MGI40" s="222"/>
      <c r="MGJ40" s="222"/>
      <c r="MGK40" s="222"/>
      <c r="MGL40" s="222"/>
      <c r="MGM40" s="222"/>
      <c r="MGN40" s="222"/>
      <c r="MGO40" s="222"/>
      <c r="MGP40" s="222"/>
      <c r="MGQ40" s="222"/>
      <c r="MGR40" s="222"/>
      <c r="MGS40" s="222"/>
      <c r="MGT40" s="222"/>
      <c r="MGU40" s="222"/>
      <c r="MGV40" s="222"/>
      <c r="MGW40" s="222"/>
      <c r="MGX40" s="222"/>
      <c r="MGY40" s="222"/>
      <c r="MGZ40" s="222"/>
      <c r="MHA40" s="222"/>
      <c r="MHB40" s="222"/>
      <c r="MHC40" s="222"/>
      <c r="MHD40" s="222"/>
      <c r="MHE40" s="222"/>
      <c r="MHF40" s="222"/>
      <c r="MHG40" s="222"/>
      <c r="MHH40" s="222"/>
      <c r="MHI40" s="222"/>
      <c r="MHJ40" s="222"/>
      <c r="MHK40" s="222"/>
      <c r="MHL40" s="222"/>
      <c r="MHM40" s="222"/>
      <c r="MHN40" s="222"/>
      <c r="MHO40" s="222"/>
      <c r="MHP40" s="222"/>
      <c r="MHQ40" s="222"/>
      <c r="MHR40" s="222"/>
      <c r="MHS40" s="222"/>
      <c r="MHT40" s="222"/>
      <c r="MHU40" s="222"/>
      <c r="MHV40" s="222"/>
      <c r="MHW40" s="222"/>
      <c r="MHX40" s="222"/>
      <c r="MHY40" s="222"/>
      <c r="MHZ40" s="222"/>
      <c r="MIA40" s="222"/>
      <c r="MIB40" s="222"/>
      <c r="MIC40" s="222"/>
      <c r="MID40" s="222"/>
      <c r="MIE40" s="222"/>
      <c r="MIF40" s="222"/>
      <c r="MIG40" s="222"/>
      <c r="MIH40" s="222"/>
      <c r="MII40" s="222"/>
      <c r="MIJ40" s="222"/>
      <c r="MIK40" s="222"/>
      <c r="MIL40" s="222"/>
      <c r="MIM40" s="222"/>
      <c r="MIN40" s="222"/>
      <c r="MIO40" s="222"/>
      <c r="MIP40" s="222"/>
      <c r="MIQ40" s="222"/>
      <c r="MIR40" s="222"/>
      <c r="MIS40" s="222"/>
      <c r="MIT40" s="222"/>
      <c r="MIU40" s="222"/>
      <c r="MIV40" s="222"/>
      <c r="MIW40" s="222"/>
      <c r="MIX40" s="222"/>
      <c r="MIY40" s="222"/>
      <c r="MIZ40" s="222"/>
      <c r="MJA40" s="222"/>
      <c r="MJB40" s="222"/>
      <c r="MJC40" s="222"/>
      <c r="MJD40" s="222"/>
      <c r="MJE40" s="222"/>
      <c r="MJF40" s="222"/>
      <c r="MJG40" s="222"/>
      <c r="MJH40" s="222"/>
      <c r="MJI40" s="222"/>
      <c r="MJJ40" s="222"/>
      <c r="MJK40" s="222"/>
      <c r="MJL40" s="222"/>
      <c r="MJM40" s="222"/>
      <c r="MJN40" s="222"/>
      <c r="MJO40" s="222"/>
      <c r="MJP40" s="222"/>
      <c r="MJQ40" s="222"/>
      <c r="MJR40" s="222"/>
      <c r="MJS40" s="222"/>
      <c r="MJT40" s="222"/>
      <c r="MJU40" s="222"/>
      <c r="MJV40" s="222"/>
      <c r="MJW40" s="222"/>
      <c r="MJX40" s="222"/>
      <c r="MJY40" s="222"/>
      <c r="MJZ40" s="222"/>
      <c r="MKA40" s="222"/>
      <c r="MKB40" s="222"/>
      <c r="MKC40" s="222"/>
      <c r="MKD40" s="222"/>
      <c r="MKE40" s="222"/>
      <c r="MKF40" s="222"/>
      <c r="MKG40" s="222"/>
      <c r="MKH40" s="222"/>
      <c r="MKI40" s="222"/>
      <c r="MKJ40" s="222"/>
      <c r="MKK40" s="222"/>
      <c r="MKL40" s="222"/>
      <c r="MKM40" s="222"/>
      <c r="MKN40" s="222"/>
      <c r="MKO40" s="222"/>
      <c r="MKP40" s="222"/>
      <c r="MKQ40" s="222"/>
      <c r="MKR40" s="222"/>
      <c r="MKS40" s="222"/>
      <c r="MKT40" s="222"/>
      <c r="MKU40" s="222"/>
      <c r="MKV40" s="222"/>
      <c r="MKW40" s="222"/>
      <c r="MKX40" s="222"/>
      <c r="MKY40" s="222"/>
      <c r="MKZ40" s="222"/>
      <c r="MLA40" s="222"/>
      <c r="MLB40" s="222"/>
      <c r="MLC40" s="222"/>
      <c r="MLD40" s="222"/>
      <c r="MLE40" s="222"/>
      <c r="MLF40" s="222"/>
      <c r="MLG40" s="222"/>
      <c r="MLH40" s="222"/>
      <c r="MLI40" s="222"/>
      <c r="MLJ40" s="222"/>
      <c r="MLK40" s="222"/>
      <c r="MLL40" s="222"/>
      <c r="MLM40" s="222"/>
      <c r="MLN40" s="222"/>
      <c r="MLO40" s="222"/>
      <c r="MLP40" s="222"/>
      <c r="MLQ40" s="222"/>
      <c r="MLR40" s="222"/>
      <c r="MLS40" s="222"/>
      <c r="MLT40" s="222"/>
      <c r="MLU40" s="222"/>
      <c r="MLV40" s="222"/>
      <c r="MLW40" s="222"/>
      <c r="MLX40" s="222"/>
      <c r="MLY40" s="222"/>
      <c r="MLZ40" s="222"/>
      <c r="MMA40" s="222"/>
      <c r="MMB40" s="222"/>
      <c r="MMC40" s="222"/>
      <c r="MMD40" s="222"/>
      <c r="MME40" s="222"/>
      <c r="MMF40" s="222"/>
      <c r="MMG40" s="222"/>
      <c r="MMH40" s="222"/>
      <c r="MMI40" s="222"/>
      <c r="MMJ40" s="222"/>
      <c r="MMK40" s="222"/>
      <c r="MML40" s="222"/>
      <c r="MMM40" s="222"/>
      <c r="MMN40" s="222"/>
      <c r="MMO40" s="222"/>
      <c r="MMP40" s="222"/>
      <c r="MMQ40" s="222"/>
      <c r="MMR40" s="222"/>
      <c r="MMS40" s="222"/>
      <c r="MMT40" s="222"/>
      <c r="MMU40" s="222"/>
      <c r="MMV40" s="222"/>
      <c r="MMW40" s="222"/>
      <c r="MMX40" s="222"/>
      <c r="MMY40" s="222"/>
      <c r="MMZ40" s="222"/>
      <c r="MNA40" s="222"/>
      <c r="MNB40" s="222"/>
      <c r="MNC40" s="222"/>
      <c r="MND40" s="222"/>
      <c r="MNE40" s="222"/>
      <c r="MNF40" s="222"/>
      <c r="MNG40" s="222"/>
      <c r="MNH40" s="222"/>
      <c r="MNI40" s="222"/>
      <c r="MNJ40" s="222"/>
      <c r="MNK40" s="222"/>
      <c r="MNL40" s="222"/>
      <c r="MNM40" s="222"/>
      <c r="MNN40" s="222"/>
      <c r="MNO40" s="222"/>
      <c r="MNP40" s="222"/>
      <c r="MNQ40" s="222"/>
      <c r="MNR40" s="222"/>
      <c r="MNS40" s="222"/>
      <c r="MNT40" s="222"/>
      <c r="MNU40" s="222"/>
      <c r="MNV40" s="222"/>
      <c r="MNW40" s="222"/>
      <c r="MNX40" s="222"/>
      <c r="MNY40" s="222"/>
      <c r="MNZ40" s="222"/>
      <c r="MOA40" s="222"/>
      <c r="MOB40" s="222"/>
      <c r="MOC40" s="222"/>
      <c r="MOD40" s="222"/>
      <c r="MOE40" s="222"/>
      <c r="MOF40" s="222"/>
      <c r="MOG40" s="222"/>
      <c r="MOH40" s="222"/>
      <c r="MOI40" s="222"/>
      <c r="MOJ40" s="222"/>
      <c r="MOK40" s="222"/>
      <c r="MOL40" s="222"/>
      <c r="MOM40" s="222"/>
      <c r="MON40" s="222"/>
      <c r="MOO40" s="222"/>
      <c r="MOP40" s="222"/>
      <c r="MOQ40" s="222"/>
      <c r="MOR40" s="222"/>
      <c r="MOS40" s="222"/>
      <c r="MOT40" s="222"/>
      <c r="MOU40" s="222"/>
      <c r="MOV40" s="222"/>
      <c r="MOW40" s="222"/>
      <c r="MOX40" s="222"/>
      <c r="MOY40" s="222"/>
      <c r="MOZ40" s="222"/>
      <c r="MPA40" s="222"/>
      <c r="MPB40" s="222"/>
      <c r="MPC40" s="222"/>
      <c r="MPD40" s="222"/>
      <c r="MPE40" s="222"/>
      <c r="MPF40" s="222"/>
      <c r="MPG40" s="222"/>
      <c r="MPH40" s="222"/>
      <c r="MPI40" s="222"/>
      <c r="MPJ40" s="222"/>
      <c r="MPK40" s="222"/>
      <c r="MPL40" s="222"/>
      <c r="MPM40" s="222"/>
      <c r="MPN40" s="222"/>
      <c r="MPO40" s="222"/>
      <c r="MPP40" s="222"/>
      <c r="MPQ40" s="222"/>
      <c r="MPR40" s="222"/>
      <c r="MPS40" s="222"/>
      <c r="MPT40" s="222"/>
      <c r="MPU40" s="222"/>
      <c r="MPV40" s="222"/>
      <c r="MPW40" s="222"/>
      <c r="MPX40" s="222"/>
      <c r="MPY40" s="222"/>
      <c r="MPZ40" s="222"/>
      <c r="MQA40" s="222"/>
      <c r="MQB40" s="222"/>
      <c r="MQC40" s="222"/>
      <c r="MQD40" s="222"/>
      <c r="MQE40" s="222"/>
      <c r="MQF40" s="222"/>
      <c r="MQG40" s="222"/>
      <c r="MQH40" s="222"/>
      <c r="MQI40" s="222"/>
      <c r="MQJ40" s="222"/>
      <c r="MQK40" s="222"/>
      <c r="MQL40" s="222"/>
      <c r="MQM40" s="222"/>
      <c r="MQN40" s="222"/>
      <c r="MQO40" s="222"/>
      <c r="MQP40" s="222"/>
      <c r="MQQ40" s="222"/>
      <c r="MQR40" s="222"/>
      <c r="MQS40" s="222"/>
      <c r="MQT40" s="222"/>
      <c r="MQU40" s="222"/>
      <c r="MQV40" s="222"/>
      <c r="MQW40" s="222"/>
      <c r="MQX40" s="222"/>
      <c r="MQY40" s="222"/>
      <c r="MQZ40" s="222"/>
      <c r="MRA40" s="222"/>
      <c r="MRB40" s="222"/>
      <c r="MRC40" s="222"/>
      <c r="MRD40" s="222"/>
      <c r="MRE40" s="222"/>
      <c r="MRF40" s="222"/>
      <c r="MRG40" s="222"/>
      <c r="MRH40" s="222"/>
      <c r="MRI40" s="222"/>
      <c r="MRJ40" s="222"/>
      <c r="MRK40" s="222"/>
      <c r="MRL40" s="222"/>
      <c r="MRM40" s="222"/>
      <c r="MRN40" s="222"/>
      <c r="MRO40" s="222"/>
      <c r="MRP40" s="222"/>
      <c r="MRQ40" s="222"/>
      <c r="MRR40" s="222"/>
      <c r="MRS40" s="222"/>
      <c r="MRT40" s="222"/>
      <c r="MRU40" s="222"/>
      <c r="MRV40" s="222"/>
      <c r="MRW40" s="222"/>
      <c r="MRX40" s="222"/>
      <c r="MRY40" s="222"/>
      <c r="MRZ40" s="222"/>
      <c r="MSA40" s="222"/>
      <c r="MSB40" s="222"/>
      <c r="MSC40" s="222"/>
      <c r="MSD40" s="222"/>
      <c r="MSE40" s="222"/>
      <c r="MSF40" s="222"/>
      <c r="MSG40" s="222"/>
      <c r="MSH40" s="222"/>
      <c r="MSI40" s="222"/>
      <c r="MSJ40" s="222"/>
      <c r="MSK40" s="222"/>
      <c r="MSL40" s="222"/>
      <c r="MSM40" s="222"/>
      <c r="MSN40" s="222"/>
      <c r="MSO40" s="222"/>
      <c r="MSP40" s="222"/>
      <c r="MSQ40" s="222"/>
      <c r="MSR40" s="222"/>
      <c r="MSS40" s="222"/>
      <c r="MST40" s="222"/>
      <c r="MSU40" s="222"/>
      <c r="MSV40" s="222"/>
      <c r="MSW40" s="222"/>
      <c r="MSX40" s="222"/>
      <c r="MSY40" s="222"/>
      <c r="MSZ40" s="222"/>
      <c r="MTA40" s="222"/>
      <c r="MTB40" s="222"/>
      <c r="MTC40" s="222"/>
      <c r="MTD40" s="222"/>
      <c r="MTE40" s="222"/>
      <c r="MTF40" s="222"/>
      <c r="MTG40" s="222"/>
      <c r="MTH40" s="222"/>
      <c r="MTI40" s="222"/>
      <c r="MTJ40" s="222"/>
      <c r="MTK40" s="222"/>
      <c r="MTL40" s="222"/>
      <c r="MTM40" s="222"/>
      <c r="MTN40" s="222"/>
      <c r="MTO40" s="222"/>
      <c r="MTP40" s="222"/>
      <c r="MTQ40" s="222"/>
      <c r="MTR40" s="222"/>
      <c r="MTS40" s="222"/>
      <c r="MTT40" s="222"/>
      <c r="MTU40" s="222"/>
      <c r="MTV40" s="222"/>
      <c r="MTW40" s="222"/>
      <c r="MTX40" s="222"/>
      <c r="MTY40" s="222"/>
      <c r="MTZ40" s="222"/>
      <c r="MUA40" s="222"/>
      <c r="MUB40" s="222"/>
      <c r="MUC40" s="222"/>
      <c r="MUD40" s="222"/>
      <c r="MUE40" s="222"/>
      <c r="MUF40" s="222"/>
      <c r="MUG40" s="222"/>
      <c r="MUH40" s="222"/>
      <c r="MUI40" s="222"/>
      <c r="MUJ40" s="222"/>
      <c r="MUK40" s="222"/>
      <c r="MUL40" s="222"/>
      <c r="MUM40" s="222"/>
      <c r="MUN40" s="222"/>
      <c r="MUO40" s="222"/>
      <c r="MUP40" s="222"/>
      <c r="MUQ40" s="222"/>
      <c r="MUR40" s="222"/>
      <c r="MUS40" s="222"/>
      <c r="MUT40" s="222"/>
      <c r="MUU40" s="222"/>
      <c r="MUV40" s="222"/>
      <c r="MUW40" s="222"/>
      <c r="MUX40" s="222"/>
      <c r="MUY40" s="222"/>
      <c r="MUZ40" s="222"/>
      <c r="MVA40" s="222"/>
      <c r="MVB40" s="222"/>
      <c r="MVC40" s="222"/>
      <c r="MVD40" s="222"/>
      <c r="MVE40" s="222"/>
      <c r="MVF40" s="222"/>
      <c r="MVG40" s="222"/>
      <c r="MVH40" s="222"/>
      <c r="MVI40" s="222"/>
      <c r="MVJ40" s="222"/>
      <c r="MVK40" s="222"/>
      <c r="MVL40" s="222"/>
      <c r="MVM40" s="222"/>
      <c r="MVN40" s="222"/>
      <c r="MVO40" s="222"/>
      <c r="MVP40" s="222"/>
      <c r="MVQ40" s="222"/>
      <c r="MVR40" s="222"/>
      <c r="MVS40" s="222"/>
      <c r="MVT40" s="222"/>
      <c r="MVU40" s="222"/>
      <c r="MVV40" s="222"/>
      <c r="MVW40" s="222"/>
      <c r="MVX40" s="222"/>
      <c r="MVY40" s="222"/>
      <c r="MVZ40" s="222"/>
      <c r="MWA40" s="222"/>
      <c r="MWB40" s="222"/>
      <c r="MWC40" s="222"/>
      <c r="MWD40" s="222"/>
      <c r="MWE40" s="222"/>
      <c r="MWF40" s="222"/>
      <c r="MWG40" s="222"/>
      <c r="MWH40" s="222"/>
      <c r="MWI40" s="222"/>
      <c r="MWJ40" s="222"/>
      <c r="MWK40" s="222"/>
      <c r="MWL40" s="222"/>
      <c r="MWM40" s="222"/>
      <c r="MWN40" s="222"/>
      <c r="MWO40" s="222"/>
      <c r="MWP40" s="222"/>
      <c r="MWQ40" s="222"/>
      <c r="MWR40" s="222"/>
      <c r="MWS40" s="222"/>
      <c r="MWT40" s="222"/>
      <c r="MWU40" s="222"/>
      <c r="MWV40" s="222"/>
      <c r="MWW40" s="222"/>
      <c r="MWX40" s="222"/>
      <c r="MWY40" s="222"/>
      <c r="MWZ40" s="222"/>
      <c r="MXA40" s="222"/>
      <c r="MXB40" s="222"/>
      <c r="MXC40" s="222"/>
      <c r="MXD40" s="222"/>
      <c r="MXE40" s="222"/>
      <c r="MXF40" s="222"/>
      <c r="MXG40" s="222"/>
      <c r="MXH40" s="222"/>
      <c r="MXI40" s="222"/>
      <c r="MXJ40" s="222"/>
      <c r="MXK40" s="222"/>
      <c r="MXL40" s="222"/>
      <c r="MXM40" s="222"/>
      <c r="MXN40" s="222"/>
      <c r="MXO40" s="222"/>
      <c r="MXP40" s="222"/>
      <c r="MXQ40" s="222"/>
      <c r="MXR40" s="222"/>
      <c r="MXS40" s="222"/>
      <c r="MXT40" s="222"/>
      <c r="MXU40" s="222"/>
      <c r="MXV40" s="222"/>
      <c r="MXW40" s="222"/>
      <c r="MXX40" s="222"/>
      <c r="MXY40" s="222"/>
      <c r="MXZ40" s="222"/>
      <c r="MYA40" s="222"/>
      <c r="MYB40" s="222"/>
      <c r="MYC40" s="222"/>
      <c r="MYD40" s="222"/>
      <c r="MYE40" s="222"/>
      <c r="MYF40" s="222"/>
      <c r="MYG40" s="222"/>
      <c r="MYH40" s="222"/>
      <c r="MYI40" s="222"/>
      <c r="MYJ40" s="222"/>
      <c r="MYK40" s="222"/>
      <c r="MYL40" s="222"/>
      <c r="MYM40" s="222"/>
      <c r="MYN40" s="222"/>
      <c r="MYO40" s="222"/>
      <c r="MYP40" s="222"/>
      <c r="MYQ40" s="222"/>
      <c r="MYR40" s="222"/>
      <c r="MYS40" s="222"/>
      <c r="MYT40" s="222"/>
      <c r="MYU40" s="222"/>
      <c r="MYV40" s="222"/>
      <c r="MYW40" s="222"/>
      <c r="MYX40" s="222"/>
      <c r="MYY40" s="222"/>
      <c r="MYZ40" s="222"/>
      <c r="MZA40" s="222"/>
      <c r="MZB40" s="222"/>
      <c r="MZC40" s="222"/>
      <c r="MZD40" s="222"/>
      <c r="MZE40" s="222"/>
      <c r="MZF40" s="222"/>
      <c r="MZG40" s="222"/>
      <c r="MZH40" s="222"/>
      <c r="MZI40" s="222"/>
      <c r="MZJ40" s="222"/>
      <c r="MZK40" s="222"/>
      <c r="MZL40" s="222"/>
      <c r="MZM40" s="222"/>
      <c r="MZN40" s="222"/>
      <c r="MZO40" s="222"/>
      <c r="MZP40" s="222"/>
      <c r="MZQ40" s="222"/>
      <c r="MZR40" s="222"/>
      <c r="MZS40" s="222"/>
      <c r="MZT40" s="222"/>
      <c r="MZU40" s="222"/>
      <c r="MZV40" s="222"/>
      <c r="MZW40" s="222"/>
      <c r="MZX40" s="222"/>
      <c r="MZY40" s="222"/>
      <c r="MZZ40" s="222"/>
      <c r="NAA40" s="222"/>
      <c r="NAB40" s="222"/>
      <c r="NAC40" s="222"/>
      <c r="NAD40" s="222"/>
      <c r="NAE40" s="222"/>
      <c r="NAF40" s="222"/>
      <c r="NAG40" s="222"/>
      <c r="NAH40" s="222"/>
      <c r="NAI40" s="222"/>
      <c r="NAJ40" s="222"/>
      <c r="NAK40" s="222"/>
      <c r="NAL40" s="222"/>
      <c r="NAM40" s="222"/>
      <c r="NAN40" s="222"/>
      <c r="NAO40" s="222"/>
      <c r="NAP40" s="222"/>
      <c r="NAQ40" s="222"/>
      <c r="NAR40" s="222"/>
      <c r="NAS40" s="222"/>
      <c r="NAT40" s="222"/>
      <c r="NAU40" s="222"/>
      <c r="NAV40" s="222"/>
      <c r="NAW40" s="222"/>
      <c r="NAX40" s="222"/>
      <c r="NAY40" s="222"/>
      <c r="NAZ40" s="222"/>
      <c r="NBA40" s="222"/>
      <c r="NBB40" s="222"/>
      <c r="NBC40" s="222"/>
      <c r="NBD40" s="222"/>
      <c r="NBE40" s="222"/>
      <c r="NBF40" s="222"/>
      <c r="NBG40" s="222"/>
      <c r="NBH40" s="222"/>
      <c r="NBI40" s="222"/>
      <c r="NBJ40" s="222"/>
      <c r="NBK40" s="222"/>
      <c r="NBL40" s="222"/>
      <c r="NBM40" s="222"/>
      <c r="NBN40" s="222"/>
      <c r="NBO40" s="222"/>
      <c r="NBP40" s="222"/>
      <c r="NBQ40" s="222"/>
      <c r="NBR40" s="222"/>
      <c r="NBS40" s="222"/>
      <c r="NBT40" s="222"/>
      <c r="NBU40" s="222"/>
      <c r="NBV40" s="222"/>
      <c r="NBW40" s="222"/>
      <c r="NBX40" s="222"/>
      <c r="NBY40" s="222"/>
      <c r="NBZ40" s="222"/>
      <c r="NCA40" s="222"/>
      <c r="NCB40" s="222"/>
      <c r="NCC40" s="222"/>
      <c r="NCD40" s="222"/>
      <c r="NCE40" s="222"/>
      <c r="NCF40" s="222"/>
      <c r="NCG40" s="222"/>
      <c r="NCH40" s="222"/>
      <c r="NCI40" s="222"/>
      <c r="NCJ40" s="222"/>
      <c r="NCK40" s="222"/>
      <c r="NCL40" s="222"/>
      <c r="NCM40" s="222"/>
      <c r="NCN40" s="222"/>
      <c r="NCO40" s="222"/>
      <c r="NCP40" s="222"/>
      <c r="NCQ40" s="222"/>
      <c r="NCR40" s="222"/>
      <c r="NCS40" s="222"/>
      <c r="NCT40" s="222"/>
      <c r="NCU40" s="222"/>
      <c r="NCV40" s="222"/>
      <c r="NCW40" s="222"/>
      <c r="NCX40" s="222"/>
      <c r="NCY40" s="222"/>
      <c r="NCZ40" s="222"/>
      <c r="NDA40" s="222"/>
      <c r="NDB40" s="222"/>
      <c r="NDC40" s="222"/>
      <c r="NDD40" s="222"/>
      <c r="NDE40" s="222"/>
      <c r="NDF40" s="222"/>
      <c r="NDG40" s="222"/>
      <c r="NDH40" s="222"/>
      <c r="NDI40" s="222"/>
      <c r="NDJ40" s="222"/>
      <c r="NDK40" s="222"/>
      <c r="NDL40" s="222"/>
      <c r="NDM40" s="222"/>
      <c r="NDN40" s="222"/>
      <c r="NDO40" s="222"/>
      <c r="NDP40" s="222"/>
      <c r="NDQ40" s="222"/>
      <c r="NDR40" s="222"/>
      <c r="NDS40" s="222"/>
      <c r="NDT40" s="222"/>
      <c r="NDU40" s="222"/>
      <c r="NDV40" s="222"/>
      <c r="NDW40" s="222"/>
      <c r="NDX40" s="222"/>
      <c r="NDY40" s="222"/>
      <c r="NDZ40" s="222"/>
      <c r="NEA40" s="222"/>
      <c r="NEB40" s="222"/>
      <c r="NEC40" s="222"/>
      <c r="NED40" s="222"/>
      <c r="NEE40" s="222"/>
      <c r="NEF40" s="222"/>
      <c r="NEG40" s="222"/>
      <c r="NEH40" s="222"/>
      <c r="NEI40" s="222"/>
      <c r="NEJ40" s="222"/>
      <c r="NEK40" s="222"/>
      <c r="NEL40" s="222"/>
      <c r="NEM40" s="222"/>
      <c r="NEN40" s="222"/>
      <c r="NEO40" s="222"/>
      <c r="NEP40" s="222"/>
      <c r="NEQ40" s="222"/>
      <c r="NER40" s="222"/>
      <c r="NES40" s="222"/>
      <c r="NET40" s="222"/>
      <c r="NEU40" s="222"/>
      <c r="NEV40" s="222"/>
      <c r="NEW40" s="222"/>
      <c r="NEX40" s="222"/>
      <c r="NEY40" s="222"/>
      <c r="NEZ40" s="222"/>
      <c r="NFA40" s="222"/>
      <c r="NFB40" s="222"/>
      <c r="NFC40" s="222"/>
      <c r="NFD40" s="222"/>
      <c r="NFE40" s="222"/>
      <c r="NFF40" s="222"/>
      <c r="NFG40" s="222"/>
      <c r="NFH40" s="222"/>
      <c r="NFI40" s="222"/>
      <c r="NFJ40" s="222"/>
      <c r="NFK40" s="222"/>
      <c r="NFL40" s="222"/>
      <c r="NFM40" s="222"/>
      <c r="NFN40" s="222"/>
      <c r="NFO40" s="222"/>
      <c r="NFP40" s="222"/>
      <c r="NFQ40" s="222"/>
      <c r="NFR40" s="222"/>
      <c r="NFS40" s="222"/>
      <c r="NFT40" s="222"/>
      <c r="NFU40" s="222"/>
      <c r="NFV40" s="222"/>
      <c r="NFW40" s="222"/>
      <c r="NFX40" s="222"/>
      <c r="NFY40" s="222"/>
      <c r="NFZ40" s="222"/>
      <c r="NGA40" s="222"/>
      <c r="NGB40" s="222"/>
      <c r="NGC40" s="222"/>
      <c r="NGD40" s="222"/>
      <c r="NGE40" s="222"/>
      <c r="NGF40" s="222"/>
      <c r="NGG40" s="222"/>
      <c r="NGH40" s="222"/>
      <c r="NGI40" s="222"/>
      <c r="NGJ40" s="222"/>
      <c r="NGK40" s="222"/>
      <c r="NGL40" s="222"/>
      <c r="NGM40" s="222"/>
      <c r="NGN40" s="222"/>
      <c r="NGO40" s="222"/>
      <c r="NGP40" s="222"/>
      <c r="NGQ40" s="222"/>
      <c r="NGR40" s="222"/>
      <c r="NGS40" s="222"/>
      <c r="NGT40" s="222"/>
      <c r="NGU40" s="222"/>
      <c r="NGV40" s="222"/>
      <c r="NGW40" s="222"/>
      <c r="NGX40" s="222"/>
      <c r="NGY40" s="222"/>
      <c r="NGZ40" s="222"/>
      <c r="NHA40" s="222"/>
      <c r="NHB40" s="222"/>
      <c r="NHC40" s="222"/>
      <c r="NHD40" s="222"/>
      <c r="NHE40" s="222"/>
      <c r="NHF40" s="222"/>
      <c r="NHG40" s="222"/>
      <c r="NHH40" s="222"/>
      <c r="NHI40" s="222"/>
      <c r="NHJ40" s="222"/>
      <c r="NHK40" s="222"/>
      <c r="NHL40" s="222"/>
      <c r="NHM40" s="222"/>
      <c r="NHN40" s="222"/>
      <c r="NHO40" s="222"/>
      <c r="NHP40" s="222"/>
      <c r="NHQ40" s="222"/>
      <c r="NHR40" s="222"/>
      <c r="NHS40" s="222"/>
      <c r="NHT40" s="222"/>
      <c r="NHU40" s="222"/>
      <c r="NHV40" s="222"/>
      <c r="NHW40" s="222"/>
      <c r="NHX40" s="222"/>
      <c r="NHY40" s="222"/>
      <c r="NHZ40" s="222"/>
      <c r="NIA40" s="222"/>
      <c r="NIB40" s="222"/>
      <c r="NIC40" s="222"/>
      <c r="NID40" s="222"/>
      <c r="NIE40" s="222"/>
      <c r="NIF40" s="222"/>
      <c r="NIG40" s="222"/>
      <c r="NIH40" s="222"/>
      <c r="NII40" s="222"/>
      <c r="NIJ40" s="222"/>
      <c r="NIK40" s="222"/>
      <c r="NIL40" s="222"/>
      <c r="NIM40" s="222"/>
      <c r="NIN40" s="222"/>
      <c r="NIO40" s="222"/>
      <c r="NIP40" s="222"/>
      <c r="NIQ40" s="222"/>
      <c r="NIR40" s="222"/>
      <c r="NIS40" s="222"/>
      <c r="NIT40" s="222"/>
      <c r="NIU40" s="222"/>
      <c r="NIV40" s="222"/>
      <c r="NIW40" s="222"/>
      <c r="NIX40" s="222"/>
      <c r="NIY40" s="222"/>
      <c r="NIZ40" s="222"/>
      <c r="NJA40" s="222"/>
      <c r="NJB40" s="222"/>
      <c r="NJC40" s="222"/>
      <c r="NJD40" s="222"/>
      <c r="NJE40" s="222"/>
      <c r="NJF40" s="222"/>
      <c r="NJG40" s="222"/>
      <c r="NJH40" s="222"/>
      <c r="NJI40" s="222"/>
      <c r="NJJ40" s="222"/>
      <c r="NJK40" s="222"/>
      <c r="NJL40" s="222"/>
      <c r="NJM40" s="222"/>
      <c r="NJN40" s="222"/>
      <c r="NJO40" s="222"/>
      <c r="NJP40" s="222"/>
      <c r="NJQ40" s="222"/>
      <c r="NJR40" s="222"/>
      <c r="NJS40" s="222"/>
      <c r="NJT40" s="222"/>
      <c r="NJU40" s="222"/>
      <c r="NJV40" s="222"/>
      <c r="NJW40" s="222"/>
      <c r="NJX40" s="222"/>
      <c r="NJY40" s="222"/>
      <c r="NJZ40" s="222"/>
      <c r="NKA40" s="222"/>
      <c r="NKB40" s="222"/>
      <c r="NKC40" s="222"/>
      <c r="NKD40" s="222"/>
      <c r="NKE40" s="222"/>
      <c r="NKF40" s="222"/>
      <c r="NKG40" s="222"/>
      <c r="NKH40" s="222"/>
      <c r="NKI40" s="222"/>
      <c r="NKJ40" s="222"/>
      <c r="NKK40" s="222"/>
      <c r="NKL40" s="222"/>
      <c r="NKM40" s="222"/>
      <c r="NKN40" s="222"/>
      <c r="NKO40" s="222"/>
      <c r="NKP40" s="222"/>
      <c r="NKQ40" s="222"/>
      <c r="NKR40" s="222"/>
      <c r="NKS40" s="222"/>
      <c r="NKT40" s="222"/>
      <c r="NKU40" s="222"/>
      <c r="NKV40" s="222"/>
      <c r="NKW40" s="222"/>
      <c r="NKX40" s="222"/>
      <c r="NKY40" s="222"/>
      <c r="NKZ40" s="222"/>
      <c r="NLA40" s="222"/>
      <c r="NLB40" s="222"/>
      <c r="NLC40" s="222"/>
      <c r="NLD40" s="222"/>
      <c r="NLE40" s="222"/>
      <c r="NLF40" s="222"/>
      <c r="NLG40" s="222"/>
      <c r="NLH40" s="222"/>
      <c r="NLI40" s="222"/>
      <c r="NLJ40" s="222"/>
      <c r="NLK40" s="222"/>
      <c r="NLL40" s="222"/>
      <c r="NLM40" s="222"/>
      <c r="NLN40" s="222"/>
      <c r="NLO40" s="222"/>
      <c r="NLP40" s="222"/>
      <c r="NLQ40" s="222"/>
      <c r="NLR40" s="222"/>
      <c r="NLS40" s="222"/>
      <c r="NLT40" s="222"/>
      <c r="NLU40" s="222"/>
      <c r="NLV40" s="222"/>
      <c r="NLW40" s="222"/>
      <c r="NLX40" s="222"/>
      <c r="NLY40" s="222"/>
      <c r="NLZ40" s="222"/>
      <c r="NMA40" s="222"/>
      <c r="NMB40" s="222"/>
      <c r="NMC40" s="222"/>
      <c r="NMD40" s="222"/>
      <c r="NME40" s="222"/>
      <c r="NMF40" s="222"/>
      <c r="NMG40" s="222"/>
      <c r="NMH40" s="222"/>
      <c r="NMI40" s="222"/>
      <c r="NMJ40" s="222"/>
      <c r="NMK40" s="222"/>
      <c r="NML40" s="222"/>
      <c r="NMM40" s="222"/>
      <c r="NMN40" s="222"/>
      <c r="NMO40" s="222"/>
      <c r="NMP40" s="222"/>
      <c r="NMQ40" s="222"/>
      <c r="NMR40" s="222"/>
      <c r="NMS40" s="222"/>
      <c r="NMT40" s="222"/>
      <c r="NMU40" s="222"/>
      <c r="NMV40" s="222"/>
      <c r="NMW40" s="222"/>
      <c r="NMX40" s="222"/>
      <c r="NMY40" s="222"/>
      <c r="NMZ40" s="222"/>
      <c r="NNA40" s="222"/>
      <c r="NNB40" s="222"/>
      <c r="NNC40" s="222"/>
      <c r="NND40" s="222"/>
      <c r="NNE40" s="222"/>
      <c r="NNF40" s="222"/>
      <c r="NNG40" s="222"/>
      <c r="NNH40" s="222"/>
      <c r="NNI40" s="222"/>
      <c r="NNJ40" s="222"/>
      <c r="NNK40" s="222"/>
      <c r="NNL40" s="222"/>
      <c r="NNM40" s="222"/>
      <c r="NNN40" s="222"/>
      <c r="NNO40" s="222"/>
      <c r="NNP40" s="222"/>
      <c r="NNQ40" s="222"/>
      <c r="NNR40" s="222"/>
      <c r="NNS40" s="222"/>
      <c r="NNT40" s="222"/>
      <c r="NNU40" s="222"/>
      <c r="NNV40" s="222"/>
      <c r="NNW40" s="222"/>
      <c r="NNX40" s="222"/>
      <c r="NNY40" s="222"/>
      <c r="NNZ40" s="222"/>
      <c r="NOA40" s="222"/>
      <c r="NOB40" s="222"/>
      <c r="NOC40" s="222"/>
      <c r="NOD40" s="222"/>
      <c r="NOE40" s="222"/>
      <c r="NOF40" s="222"/>
      <c r="NOG40" s="222"/>
      <c r="NOH40" s="222"/>
      <c r="NOI40" s="222"/>
      <c r="NOJ40" s="222"/>
      <c r="NOK40" s="222"/>
      <c r="NOL40" s="222"/>
      <c r="NOM40" s="222"/>
      <c r="NON40" s="222"/>
      <c r="NOO40" s="222"/>
      <c r="NOP40" s="222"/>
      <c r="NOQ40" s="222"/>
      <c r="NOR40" s="222"/>
      <c r="NOS40" s="222"/>
      <c r="NOT40" s="222"/>
      <c r="NOU40" s="222"/>
      <c r="NOV40" s="222"/>
      <c r="NOW40" s="222"/>
      <c r="NOX40" s="222"/>
      <c r="NOY40" s="222"/>
      <c r="NOZ40" s="222"/>
      <c r="NPA40" s="222"/>
      <c r="NPB40" s="222"/>
      <c r="NPC40" s="222"/>
      <c r="NPD40" s="222"/>
      <c r="NPE40" s="222"/>
      <c r="NPF40" s="222"/>
      <c r="NPG40" s="222"/>
      <c r="NPH40" s="222"/>
      <c r="NPI40" s="222"/>
      <c r="NPJ40" s="222"/>
      <c r="NPK40" s="222"/>
      <c r="NPL40" s="222"/>
      <c r="NPM40" s="222"/>
      <c r="NPN40" s="222"/>
      <c r="NPO40" s="222"/>
      <c r="NPP40" s="222"/>
      <c r="NPQ40" s="222"/>
      <c r="NPR40" s="222"/>
      <c r="NPS40" s="222"/>
      <c r="NPT40" s="222"/>
      <c r="NPU40" s="222"/>
      <c r="NPV40" s="222"/>
      <c r="NPW40" s="222"/>
      <c r="NPX40" s="222"/>
      <c r="NPY40" s="222"/>
      <c r="NPZ40" s="222"/>
      <c r="NQA40" s="222"/>
      <c r="NQB40" s="222"/>
      <c r="NQC40" s="222"/>
      <c r="NQD40" s="222"/>
      <c r="NQE40" s="222"/>
      <c r="NQF40" s="222"/>
      <c r="NQG40" s="222"/>
      <c r="NQH40" s="222"/>
      <c r="NQI40" s="222"/>
      <c r="NQJ40" s="222"/>
      <c r="NQK40" s="222"/>
      <c r="NQL40" s="222"/>
      <c r="NQM40" s="222"/>
      <c r="NQN40" s="222"/>
      <c r="NQO40" s="222"/>
      <c r="NQP40" s="222"/>
      <c r="NQQ40" s="222"/>
      <c r="NQR40" s="222"/>
      <c r="NQS40" s="222"/>
      <c r="NQT40" s="222"/>
      <c r="NQU40" s="222"/>
      <c r="NQV40" s="222"/>
      <c r="NQW40" s="222"/>
      <c r="NQX40" s="222"/>
      <c r="NQY40" s="222"/>
      <c r="NQZ40" s="222"/>
      <c r="NRA40" s="222"/>
      <c r="NRB40" s="222"/>
      <c r="NRC40" s="222"/>
      <c r="NRD40" s="222"/>
      <c r="NRE40" s="222"/>
      <c r="NRF40" s="222"/>
      <c r="NRG40" s="222"/>
      <c r="NRH40" s="222"/>
      <c r="NRI40" s="222"/>
      <c r="NRJ40" s="222"/>
      <c r="NRK40" s="222"/>
      <c r="NRL40" s="222"/>
      <c r="NRM40" s="222"/>
      <c r="NRN40" s="222"/>
      <c r="NRO40" s="222"/>
      <c r="NRP40" s="222"/>
      <c r="NRQ40" s="222"/>
      <c r="NRR40" s="222"/>
      <c r="NRS40" s="222"/>
      <c r="NRT40" s="222"/>
      <c r="NRU40" s="222"/>
      <c r="NRV40" s="222"/>
      <c r="NRW40" s="222"/>
      <c r="NRX40" s="222"/>
      <c r="NRY40" s="222"/>
      <c r="NRZ40" s="222"/>
      <c r="NSA40" s="222"/>
      <c r="NSB40" s="222"/>
      <c r="NSC40" s="222"/>
      <c r="NSD40" s="222"/>
      <c r="NSE40" s="222"/>
      <c r="NSF40" s="222"/>
      <c r="NSG40" s="222"/>
      <c r="NSH40" s="222"/>
      <c r="NSI40" s="222"/>
      <c r="NSJ40" s="222"/>
      <c r="NSK40" s="222"/>
      <c r="NSL40" s="222"/>
      <c r="NSM40" s="222"/>
      <c r="NSN40" s="222"/>
      <c r="NSO40" s="222"/>
      <c r="NSP40" s="222"/>
      <c r="NSQ40" s="222"/>
      <c r="NSR40" s="222"/>
      <c r="NSS40" s="222"/>
      <c r="NST40" s="222"/>
      <c r="NSU40" s="222"/>
      <c r="NSV40" s="222"/>
      <c r="NSW40" s="222"/>
      <c r="NSX40" s="222"/>
      <c r="NSY40" s="222"/>
      <c r="NSZ40" s="222"/>
      <c r="NTA40" s="222"/>
      <c r="NTB40" s="222"/>
      <c r="NTC40" s="222"/>
      <c r="NTD40" s="222"/>
      <c r="NTE40" s="222"/>
      <c r="NTF40" s="222"/>
      <c r="NTG40" s="222"/>
      <c r="NTH40" s="222"/>
      <c r="NTI40" s="222"/>
      <c r="NTJ40" s="222"/>
      <c r="NTK40" s="222"/>
      <c r="NTL40" s="222"/>
      <c r="NTM40" s="222"/>
      <c r="NTN40" s="222"/>
      <c r="NTO40" s="222"/>
      <c r="NTP40" s="222"/>
      <c r="NTQ40" s="222"/>
      <c r="NTR40" s="222"/>
      <c r="NTS40" s="222"/>
      <c r="NTT40" s="222"/>
      <c r="NTU40" s="222"/>
      <c r="NTV40" s="222"/>
      <c r="NTW40" s="222"/>
      <c r="NTX40" s="222"/>
      <c r="NTY40" s="222"/>
      <c r="NTZ40" s="222"/>
      <c r="NUA40" s="222"/>
      <c r="NUB40" s="222"/>
      <c r="NUC40" s="222"/>
      <c r="NUD40" s="222"/>
      <c r="NUE40" s="222"/>
      <c r="NUF40" s="222"/>
      <c r="NUG40" s="222"/>
      <c r="NUH40" s="222"/>
      <c r="NUI40" s="222"/>
      <c r="NUJ40" s="222"/>
      <c r="NUK40" s="222"/>
      <c r="NUL40" s="222"/>
      <c r="NUM40" s="222"/>
      <c r="NUN40" s="222"/>
      <c r="NUO40" s="222"/>
      <c r="NUP40" s="222"/>
      <c r="NUQ40" s="222"/>
      <c r="NUR40" s="222"/>
      <c r="NUS40" s="222"/>
      <c r="NUT40" s="222"/>
      <c r="NUU40" s="222"/>
      <c r="NUV40" s="222"/>
      <c r="NUW40" s="222"/>
      <c r="NUX40" s="222"/>
      <c r="NUY40" s="222"/>
      <c r="NUZ40" s="222"/>
      <c r="NVA40" s="222"/>
      <c r="NVB40" s="222"/>
      <c r="NVC40" s="222"/>
      <c r="NVD40" s="222"/>
      <c r="NVE40" s="222"/>
      <c r="NVF40" s="222"/>
      <c r="NVG40" s="222"/>
      <c r="NVH40" s="222"/>
      <c r="NVI40" s="222"/>
      <c r="NVJ40" s="222"/>
      <c r="NVK40" s="222"/>
      <c r="NVL40" s="222"/>
      <c r="NVM40" s="222"/>
      <c r="NVN40" s="222"/>
      <c r="NVO40" s="222"/>
      <c r="NVP40" s="222"/>
      <c r="NVQ40" s="222"/>
      <c r="NVR40" s="222"/>
      <c r="NVS40" s="222"/>
      <c r="NVT40" s="222"/>
      <c r="NVU40" s="222"/>
      <c r="NVV40" s="222"/>
      <c r="NVW40" s="222"/>
      <c r="NVX40" s="222"/>
      <c r="NVY40" s="222"/>
      <c r="NVZ40" s="222"/>
      <c r="NWA40" s="222"/>
      <c r="NWB40" s="222"/>
      <c r="NWC40" s="222"/>
      <c r="NWD40" s="222"/>
      <c r="NWE40" s="222"/>
      <c r="NWF40" s="222"/>
      <c r="NWG40" s="222"/>
      <c r="NWH40" s="222"/>
      <c r="NWI40" s="222"/>
      <c r="NWJ40" s="222"/>
      <c r="NWK40" s="222"/>
      <c r="NWL40" s="222"/>
      <c r="NWM40" s="222"/>
      <c r="NWN40" s="222"/>
      <c r="NWO40" s="222"/>
      <c r="NWP40" s="222"/>
      <c r="NWQ40" s="222"/>
      <c r="NWR40" s="222"/>
      <c r="NWS40" s="222"/>
      <c r="NWT40" s="222"/>
      <c r="NWU40" s="222"/>
      <c r="NWV40" s="222"/>
      <c r="NWW40" s="222"/>
      <c r="NWX40" s="222"/>
      <c r="NWY40" s="222"/>
      <c r="NWZ40" s="222"/>
      <c r="NXA40" s="222"/>
      <c r="NXB40" s="222"/>
      <c r="NXC40" s="222"/>
      <c r="NXD40" s="222"/>
      <c r="NXE40" s="222"/>
      <c r="NXF40" s="222"/>
      <c r="NXG40" s="222"/>
      <c r="NXH40" s="222"/>
      <c r="NXI40" s="222"/>
      <c r="NXJ40" s="222"/>
      <c r="NXK40" s="222"/>
      <c r="NXL40" s="222"/>
      <c r="NXM40" s="222"/>
      <c r="NXN40" s="222"/>
      <c r="NXO40" s="222"/>
      <c r="NXP40" s="222"/>
      <c r="NXQ40" s="222"/>
      <c r="NXR40" s="222"/>
      <c r="NXS40" s="222"/>
      <c r="NXT40" s="222"/>
      <c r="NXU40" s="222"/>
      <c r="NXV40" s="222"/>
      <c r="NXW40" s="222"/>
      <c r="NXX40" s="222"/>
      <c r="NXY40" s="222"/>
      <c r="NXZ40" s="222"/>
      <c r="NYA40" s="222"/>
      <c r="NYB40" s="222"/>
      <c r="NYC40" s="222"/>
      <c r="NYD40" s="222"/>
      <c r="NYE40" s="222"/>
      <c r="NYF40" s="222"/>
      <c r="NYG40" s="222"/>
      <c r="NYH40" s="222"/>
      <c r="NYI40" s="222"/>
      <c r="NYJ40" s="222"/>
      <c r="NYK40" s="222"/>
      <c r="NYL40" s="222"/>
      <c r="NYM40" s="222"/>
      <c r="NYN40" s="222"/>
      <c r="NYO40" s="222"/>
      <c r="NYP40" s="222"/>
      <c r="NYQ40" s="222"/>
      <c r="NYR40" s="222"/>
      <c r="NYS40" s="222"/>
      <c r="NYT40" s="222"/>
      <c r="NYU40" s="222"/>
      <c r="NYV40" s="222"/>
      <c r="NYW40" s="222"/>
      <c r="NYX40" s="222"/>
      <c r="NYY40" s="222"/>
      <c r="NYZ40" s="222"/>
      <c r="NZA40" s="222"/>
      <c r="NZB40" s="222"/>
      <c r="NZC40" s="222"/>
      <c r="NZD40" s="222"/>
      <c r="NZE40" s="222"/>
      <c r="NZF40" s="222"/>
      <c r="NZG40" s="222"/>
      <c r="NZH40" s="222"/>
      <c r="NZI40" s="222"/>
      <c r="NZJ40" s="222"/>
      <c r="NZK40" s="222"/>
      <c r="NZL40" s="222"/>
      <c r="NZM40" s="222"/>
      <c r="NZN40" s="222"/>
      <c r="NZO40" s="222"/>
      <c r="NZP40" s="222"/>
      <c r="NZQ40" s="222"/>
      <c r="NZR40" s="222"/>
      <c r="NZS40" s="222"/>
      <c r="NZT40" s="222"/>
      <c r="NZU40" s="222"/>
      <c r="NZV40" s="222"/>
      <c r="NZW40" s="222"/>
      <c r="NZX40" s="222"/>
      <c r="NZY40" s="222"/>
      <c r="NZZ40" s="222"/>
      <c r="OAA40" s="222"/>
      <c r="OAB40" s="222"/>
      <c r="OAC40" s="222"/>
      <c r="OAD40" s="222"/>
      <c r="OAE40" s="222"/>
      <c r="OAF40" s="222"/>
      <c r="OAG40" s="222"/>
      <c r="OAH40" s="222"/>
      <c r="OAI40" s="222"/>
      <c r="OAJ40" s="222"/>
      <c r="OAK40" s="222"/>
      <c r="OAL40" s="222"/>
      <c r="OAM40" s="222"/>
      <c r="OAN40" s="222"/>
      <c r="OAO40" s="222"/>
      <c r="OAP40" s="222"/>
      <c r="OAQ40" s="222"/>
      <c r="OAR40" s="222"/>
      <c r="OAS40" s="222"/>
      <c r="OAT40" s="222"/>
      <c r="OAU40" s="222"/>
      <c r="OAV40" s="222"/>
      <c r="OAW40" s="222"/>
      <c r="OAX40" s="222"/>
      <c r="OAY40" s="222"/>
      <c r="OAZ40" s="222"/>
      <c r="OBA40" s="222"/>
      <c r="OBB40" s="222"/>
      <c r="OBC40" s="222"/>
      <c r="OBD40" s="222"/>
      <c r="OBE40" s="222"/>
      <c r="OBF40" s="222"/>
      <c r="OBG40" s="222"/>
      <c r="OBH40" s="222"/>
      <c r="OBI40" s="222"/>
      <c r="OBJ40" s="222"/>
      <c r="OBK40" s="222"/>
      <c r="OBL40" s="222"/>
      <c r="OBM40" s="222"/>
      <c r="OBN40" s="222"/>
      <c r="OBO40" s="222"/>
      <c r="OBP40" s="222"/>
      <c r="OBQ40" s="222"/>
      <c r="OBR40" s="222"/>
      <c r="OBS40" s="222"/>
      <c r="OBT40" s="222"/>
      <c r="OBU40" s="222"/>
      <c r="OBV40" s="222"/>
      <c r="OBW40" s="222"/>
      <c r="OBX40" s="222"/>
      <c r="OBY40" s="222"/>
      <c r="OBZ40" s="222"/>
      <c r="OCA40" s="222"/>
      <c r="OCB40" s="222"/>
      <c r="OCC40" s="222"/>
      <c r="OCD40" s="222"/>
      <c r="OCE40" s="222"/>
      <c r="OCF40" s="222"/>
      <c r="OCG40" s="222"/>
      <c r="OCH40" s="222"/>
      <c r="OCI40" s="222"/>
      <c r="OCJ40" s="222"/>
      <c r="OCK40" s="222"/>
      <c r="OCL40" s="222"/>
      <c r="OCM40" s="222"/>
      <c r="OCN40" s="222"/>
      <c r="OCO40" s="222"/>
      <c r="OCP40" s="222"/>
      <c r="OCQ40" s="222"/>
      <c r="OCR40" s="222"/>
      <c r="OCS40" s="222"/>
      <c r="OCT40" s="222"/>
      <c r="OCU40" s="222"/>
      <c r="OCV40" s="222"/>
      <c r="OCW40" s="222"/>
      <c r="OCX40" s="222"/>
      <c r="OCY40" s="222"/>
      <c r="OCZ40" s="222"/>
      <c r="ODA40" s="222"/>
      <c r="ODB40" s="222"/>
      <c r="ODC40" s="222"/>
      <c r="ODD40" s="222"/>
      <c r="ODE40" s="222"/>
      <c r="ODF40" s="222"/>
      <c r="ODG40" s="222"/>
      <c r="ODH40" s="222"/>
      <c r="ODI40" s="222"/>
      <c r="ODJ40" s="222"/>
      <c r="ODK40" s="222"/>
      <c r="ODL40" s="222"/>
      <c r="ODM40" s="222"/>
      <c r="ODN40" s="222"/>
      <c r="ODO40" s="222"/>
      <c r="ODP40" s="222"/>
      <c r="ODQ40" s="222"/>
      <c r="ODR40" s="222"/>
      <c r="ODS40" s="222"/>
      <c r="ODT40" s="222"/>
      <c r="ODU40" s="222"/>
      <c r="ODV40" s="222"/>
      <c r="ODW40" s="222"/>
      <c r="ODX40" s="222"/>
      <c r="ODY40" s="222"/>
      <c r="ODZ40" s="222"/>
      <c r="OEA40" s="222"/>
      <c r="OEB40" s="222"/>
      <c r="OEC40" s="222"/>
      <c r="OED40" s="222"/>
      <c r="OEE40" s="222"/>
      <c r="OEF40" s="222"/>
      <c r="OEG40" s="222"/>
      <c r="OEH40" s="222"/>
      <c r="OEI40" s="222"/>
      <c r="OEJ40" s="222"/>
      <c r="OEK40" s="222"/>
      <c r="OEL40" s="222"/>
      <c r="OEM40" s="222"/>
      <c r="OEN40" s="222"/>
      <c r="OEO40" s="222"/>
      <c r="OEP40" s="222"/>
      <c r="OEQ40" s="222"/>
      <c r="OER40" s="222"/>
      <c r="OES40" s="222"/>
      <c r="OET40" s="222"/>
      <c r="OEU40" s="222"/>
      <c r="OEV40" s="222"/>
      <c r="OEW40" s="222"/>
      <c r="OEX40" s="222"/>
      <c r="OEY40" s="222"/>
      <c r="OEZ40" s="222"/>
      <c r="OFA40" s="222"/>
      <c r="OFB40" s="222"/>
      <c r="OFC40" s="222"/>
      <c r="OFD40" s="222"/>
      <c r="OFE40" s="222"/>
      <c r="OFF40" s="222"/>
      <c r="OFG40" s="222"/>
      <c r="OFH40" s="222"/>
      <c r="OFI40" s="222"/>
      <c r="OFJ40" s="222"/>
      <c r="OFK40" s="222"/>
      <c r="OFL40" s="222"/>
      <c r="OFM40" s="222"/>
      <c r="OFN40" s="222"/>
      <c r="OFO40" s="222"/>
      <c r="OFP40" s="222"/>
      <c r="OFQ40" s="222"/>
      <c r="OFR40" s="222"/>
      <c r="OFS40" s="222"/>
      <c r="OFT40" s="222"/>
      <c r="OFU40" s="222"/>
      <c r="OFV40" s="222"/>
      <c r="OFW40" s="222"/>
      <c r="OFX40" s="222"/>
      <c r="OFY40" s="222"/>
      <c r="OFZ40" s="222"/>
      <c r="OGA40" s="222"/>
      <c r="OGB40" s="222"/>
      <c r="OGC40" s="222"/>
      <c r="OGD40" s="222"/>
      <c r="OGE40" s="222"/>
      <c r="OGF40" s="222"/>
      <c r="OGG40" s="222"/>
      <c r="OGH40" s="222"/>
      <c r="OGI40" s="222"/>
      <c r="OGJ40" s="222"/>
      <c r="OGK40" s="222"/>
      <c r="OGL40" s="222"/>
      <c r="OGM40" s="222"/>
      <c r="OGN40" s="222"/>
      <c r="OGO40" s="222"/>
      <c r="OGP40" s="222"/>
      <c r="OGQ40" s="222"/>
      <c r="OGR40" s="222"/>
      <c r="OGS40" s="222"/>
      <c r="OGT40" s="222"/>
      <c r="OGU40" s="222"/>
      <c r="OGV40" s="222"/>
      <c r="OGW40" s="222"/>
      <c r="OGX40" s="222"/>
      <c r="OGY40" s="222"/>
      <c r="OGZ40" s="222"/>
      <c r="OHA40" s="222"/>
      <c r="OHB40" s="222"/>
      <c r="OHC40" s="222"/>
      <c r="OHD40" s="222"/>
      <c r="OHE40" s="222"/>
      <c r="OHF40" s="222"/>
      <c r="OHG40" s="222"/>
      <c r="OHH40" s="222"/>
      <c r="OHI40" s="222"/>
      <c r="OHJ40" s="222"/>
      <c r="OHK40" s="222"/>
      <c r="OHL40" s="222"/>
      <c r="OHM40" s="222"/>
      <c r="OHN40" s="222"/>
      <c r="OHO40" s="222"/>
      <c r="OHP40" s="222"/>
      <c r="OHQ40" s="222"/>
      <c r="OHR40" s="222"/>
      <c r="OHS40" s="222"/>
      <c r="OHT40" s="222"/>
      <c r="OHU40" s="222"/>
      <c r="OHV40" s="222"/>
      <c r="OHW40" s="222"/>
      <c r="OHX40" s="222"/>
      <c r="OHY40" s="222"/>
      <c r="OHZ40" s="222"/>
      <c r="OIA40" s="222"/>
      <c r="OIB40" s="222"/>
      <c r="OIC40" s="222"/>
      <c r="OID40" s="222"/>
      <c r="OIE40" s="222"/>
      <c r="OIF40" s="222"/>
      <c r="OIG40" s="222"/>
      <c r="OIH40" s="222"/>
      <c r="OII40" s="222"/>
      <c r="OIJ40" s="222"/>
      <c r="OIK40" s="222"/>
      <c r="OIL40" s="222"/>
      <c r="OIM40" s="222"/>
      <c r="OIN40" s="222"/>
      <c r="OIO40" s="222"/>
      <c r="OIP40" s="222"/>
      <c r="OIQ40" s="222"/>
      <c r="OIR40" s="222"/>
      <c r="OIS40" s="222"/>
      <c r="OIT40" s="222"/>
      <c r="OIU40" s="222"/>
      <c r="OIV40" s="222"/>
      <c r="OIW40" s="222"/>
      <c r="OIX40" s="222"/>
      <c r="OIY40" s="222"/>
      <c r="OIZ40" s="222"/>
      <c r="OJA40" s="222"/>
      <c r="OJB40" s="222"/>
      <c r="OJC40" s="222"/>
      <c r="OJD40" s="222"/>
      <c r="OJE40" s="222"/>
      <c r="OJF40" s="222"/>
      <c r="OJG40" s="222"/>
      <c r="OJH40" s="222"/>
      <c r="OJI40" s="222"/>
      <c r="OJJ40" s="222"/>
      <c r="OJK40" s="222"/>
      <c r="OJL40" s="222"/>
      <c r="OJM40" s="222"/>
      <c r="OJN40" s="222"/>
      <c r="OJO40" s="222"/>
      <c r="OJP40" s="222"/>
      <c r="OJQ40" s="222"/>
      <c r="OJR40" s="222"/>
      <c r="OJS40" s="222"/>
      <c r="OJT40" s="222"/>
      <c r="OJU40" s="222"/>
      <c r="OJV40" s="222"/>
      <c r="OJW40" s="222"/>
      <c r="OJX40" s="222"/>
      <c r="OJY40" s="222"/>
      <c r="OJZ40" s="222"/>
      <c r="OKA40" s="222"/>
      <c r="OKB40" s="222"/>
      <c r="OKC40" s="222"/>
      <c r="OKD40" s="222"/>
      <c r="OKE40" s="222"/>
      <c r="OKF40" s="222"/>
      <c r="OKG40" s="222"/>
      <c r="OKH40" s="222"/>
      <c r="OKI40" s="222"/>
      <c r="OKJ40" s="222"/>
      <c r="OKK40" s="222"/>
      <c r="OKL40" s="222"/>
      <c r="OKM40" s="222"/>
      <c r="OKN40" s="222"/>
      <c r="OKO40" s="222"/>
      <c r="OKP40" s="222"/>
      <c r="OKQ40" s="222"/>
      <c r="OKR40" s="222"/>
      <c r="OKS40" s="222"/>
      <c r="OKT40" s="222"/>
      <c r="OKU40" s="222"/>
      <c r="OKV40" s="222"/>
      <c r="OKW40" s="222"/>
      <c r="OKX40" s="222"/>
      <c r="OKY40" s="222"/>
      <c r="OKZ40" s="222"/>
      <c r="OLA40" s="222"/>
      <c r="OLB40" s="222"/>
      <c r="OLC40" s="222"/>
      <c r="OLD40" s="222"/>
      <c r="OLE40" s="222"/>
      <c r="OLF40" s="222"/>
      <c r="OLG40" s="222"/>
      <c r="OLH40" s="222"/>
      <c r="OLI40" s="222"/>
      <c r="OLJ40" s="222"/>
      <c r="OLK40" s="222"/>
      <c r="OLL40" s="222"/>
      <c r="OLM40" s="222"/>
      <c r="OLN40" s="222"/>
      <c r="OLO40" s="222"/>
      <c r="OLP40" s="222"/>
      <c r="OLQ40" s="222"/>
      <c r="OLR40" s="222"/>
      <c r="OLS40" s="222"/>
      <c r="OLT40" s="222"/>
      <c r="OLU40" s="222"/>
      <c r="OLV40" s="222"/>
      <c r="OLW40" s="222"/>
      <c r="OLX40" s="222"/>
      <c r="OLY40" s="222"/>
      <c r="OLZ40" s="222"/>
      <c r="OMA40" s="222"/>
      <c r="OMB40" s="222"/>
      <c r="OMC40" s="222"/>
      <c r="OMD40" s="222"/>
      <c r="OME40" s="222"/>
      <c r="OMF40" s="222"/>
      <c r="OMG40" s="222"/>
      <c r="OMH40" s="222"/>
      <c r="OMI40" s="222"/>
      <c r="OMJ40" s="222"/>
      <c r="OMK40" s="222"/>
      <c r="OML40" s="222"/>
      <c r="OMM40" s="222"/>
      <c r="OMN40" s="222"/>
      <c r="OMO40" s="222"/>
      <c r="OMP40" s="222"/>
      <c r="OMQ40" s="222"/>
      <c r="OMR40" s="222"/>
      <c r="OMS40" s="222"/>
      <c r="OMT40" s="222"/>
      <c r="OMU40" s="222"/>
      <c r="OMV40" s="222"/>
      <c r="OMW40" s="222"/>
      <c r="OMX40" s="222"/>
      <c r="OMY40" s="222"/>
      <c r="OMZ40" s="222"/>
      <c r="ONA40" s="222"/>
      <c r="ONB40" s="222"/>
      <c r="ONC40" s="222"/>
      <c r="OND40" s="222"/>
      <c r="ONE40" s="222"/>
      <c r="ONF40" s="222"/>
      <c r="ONG40" s="222"/>
      <c r="ONH40" s="222"/>
      <c r="ONI40" s="222"/>
      <c r="ONJ40" s="222"/>
      <c r="ONK40" s="222"/>
      <c r="ONL40" s="222"/>
      <c r="ONM40" s="222"/>
      <c r="ONN40" s="222"/>
      <c r="ONO40" s="222"/>
      <c r="ONP40" s="222"/>
      <c r="ONQ40" s="222"/>
      <c r="ONR40" s="222"/>
      <c r="ONS40" s="222"/>
      <c r="ONT40" s="222"/>
      <c r="ONU40" s="222"/>
      <c r="ONV40" s="222"/>
      <c r="ONW40" s="222"/>
      <c r="ONX40" s="222"/>
      <c r="ONY40" s="222"/>
      <c r="ONZ40" s="222"/>
      <c r="OOA40" s="222"/>
      <c r="OOB40" s="222"/>
      <c r="OOC40" s="222"/>
      <c r="OOD40" s="222"/>
      <c r="OOE40" s="222"/>
      <c r="OOF40" s="222"/>
      <c r="OOG40" s="222"/>
      <c r="OOH40" s="222"/>
      <c r="OOI40" s="222"/>
      <c r="OOJ40" s="222"/>
      <c r="OOK40" s="222"/>
      <c r="OOL40" s="222"/>
      <c r="OOM40" s="222"/>
      <c r="OON40" s="222"/>
      <c r="OOO40" s="222"/>
      <c r="OOP40" s="222"/>
      <c r="OOQ40" s="222"/>
      <c r="OOR40" s="222"/>
      <c r="OOS40" s="222"/>
      <c r="OOT40" s="222"/>
      <c r="OOU40" s="222"/>
      <c r="OOV40" s="222"/>
      <c r="OOW40" s="222"/>
      <c r="OOX40" s="222"/>
      <c r="OOY40" s="222"/>
      <c r="OOZ40" s="222"/>
      <c r="OPA40" s="222"/>
      <c r="OPB40" s="222"/>
      <c r="OPC40" s="222"/>
      <c r="OPD40" s="222"/>
      <c r="OPE40" s="222"/>
      <c r="OPF40" s="222"/>
      <c r="OPG40" s="222"/>
      <c r="OPH40" s="222"/>
      <c r="OPI40" s="222"/>
      <c r="OPJ40" s="222"/>
      <c r="OPK40" s="222"/>
      <c r="OPL40" s="222"/>
      <c r="OPM40" s="222"/>
      <c r="OPN40" s="222"/>
      <c r="OPO40" s="222"/>
      <c r="OPP40" s="222"/>
      <c r="OPQ40" s="222"/>
      <c r="OPR40" s="222"/>
      <c r="OPS40" s="222"/>
      <c r="OPT40" s="222"/>
      <c r="OPU40" s="222"/>
      <c r="OPV40" s="222"/>
      <c r="OPW40" s="222"/>
      <c r="OPX40" s="222"/>
      <c r="OPY40" s="222"/>
      <c r="OPZ40" s="222"/>
      <c r="OQA40" s="222"/>
      <c r="OQB40" s="222"/>
      <c r="OQC40" s="222"/>
      <c r="OQD40" s="222"/>
      <c r="OQE40" s="222"/>
      <c r="OQF40" s="222"/>
      <c r="OQG40" s="222"/>
      <c r="OQH40" s="222"/>
      <c r="OQI40" s="222"/>
      <c r="OQJ40" s="222"/>
      <c r="OQK40" s="222"/>
      <c r="OQL40" s="222"/>
      <c r="OQM40" s="222"/>
      <c r="OQN40" s="222"/>
      <c r="OQO40" s="222"/>
      <c r="OQP40" s="222"/>
      <c r="OQQ40" s="222"/>
      <c r="OQR40" s="222"/>
      <c r="OQS40" s="222"/>
      <c r="OQT40" s="222"/>
      <c r="OQU40" s="222"/>
      <c r="OQV40" s="222"/>
      <c r="OQW40" s="222"/>
      <c r="OQX40" s="222"/>
      <c r="OQY40" s="222"/>
      <c r="OQZ40" s="222"/>
      <c r="ORA40" s="222"/>
      <c r="ORB40" s="222"/>
      <c r="ORC40" s="222"/>
      <c r="ORD40" s="222"/>
      <c r="ORE40" s="222"/>
      <c r="ORF40" s="222"/>
      <c r="ORG40" s="222"/>
      <c r="ORH40" s="222"/>
      <c r="ORI40" s="222"/>
      <c r="ORJ40" s="222"/>
      <c r="ORK40" s="222"/>
      <c r="ORL40" s="222"/>
      <c r="ORM40" s="222"/>
      <c r="ORN40" s="222"/>
      <c r="ORO40" s="222"/>
      <c r="ORP40" s="222"/>
      <c r="ORQ40" s="222"/>
      <c r="ORR40" s="222"/>
      <c r="ORS40" s="222"/>
      <c r="ORT40" s="222"/>
      <c r="ORU40" s="222"/>
      <c r="ORV40" s="222"/>
      <c r="ORW40" s="222"/>
      <c r="ORX40" s="222"/>
      <c r="ORY40" s="222"/>
      <c r="ORZ40" s="222"/>
      <c r="OSA40" s="222"/>
      <c r="OSB40" s="222"/>
      <c r="OSC40" s="222"/>
      <c r="OSD40" s="222"/>
      <c r="OSE40" s="222"/>
      <c r="OSF40" s="222"/>
      <c r="OSG40" s="222"/>
      <c r="OSH40" s="222"/>
      <c r="OSI40" s="222"/>
      <c r="OSJ40" s="222"/>
      <c r="OSK40" s="222"/>
      <c r="OSL40" s="222"/>
      <c r="OSM40" s="222"/>
      <c r="OSN40" s="222"/>
      <c r="OSO40" s="222"/>
      <c r="OSP40" s="222"/>
      <c r="OSQ40" s="222"/>
      <c r="OSR40" s="222"/>
      <c r="OSS40" s="222"/>
      <c r="OST40" s="222"/>
      <c r="OSU40" s="222"/>
      <c r="OSV40" s="222"/>
      <c r="OSW40" s="222"/>
      <c r="OSX40" s="222"/>
      <c r="OSY40" s="222"/>
      <c r="OSZ40" s="222"/>
      <c r="OTA40" s="222"/>
      <c r="OTB40" s="222"/>
      <c r="OTC40" s="222"/>
      <c r="OTD40" s="222"/>
      <c r="OTE40" s="222"/>
      <c r="OTF40" s="222"/>
      <c r="OTG40" s="222"/>
      <c r="OTH40" s="222"/>
      <c r="OTI40" s="222"/>
      <c r="OTJ40" s="222"/>
      <c r="OTK40" s="222"/>
      <c r="OTL40" s="222"/>
      <c r="OTM40" s="222"/>
      <c r="OTN40" s="222"/>
      <c r="OTO40" s="222"/>
      <c r="OTP40" s="222"/>
      <c r="OTQ40" s="222"/>
      <c r="OTR40" s="222"/>
      <c r="OTS40" s="222"/>
      <c r="OTT40" s="222"/>
      <c r="OTU40" s="222"/>
      <c r="OTV40" s="222"/>
      <c r="OTW40" s="222"/>
      <c r="OTX40" s="222"/>
      <c r="OTY40" s="222"/>
      <c r="OTZ40" s="222"/>
      <c r="OUA40" s="222"/>
      <c r="OUB40" s="222"/>
      <c r="OUC40" s="222"/>
      <c r="OUD40" s="222"/>
      <c r="OUE40" s="222"/>
      <c r="OUF40" s="222"/>
      <c r="OUG40" s="222"/>
      <c r="OUH40" s="222"/>
      <c r="OUI40" s="222"/>
      <c r="OUJ40" s="222"/>
      <c r="OUK40" s="222"/>
      <c r="OUL40" s="222"/>
      <c r="OUM40" s="222"/>
      <c r="OUN40" s="222"/>
      <c r="OUO40" s="222"/>
      <c r="OUP40" s="222"/>
      <c r="OUQ40" s="222"/>
      <c r="OUR40" s="222"/>
      <c r="OUS40" s="222"/>
      <c r="OUT40" s="222"/>
      <c r="OUU40" s="222"/>
      <c r="OUV40" s="222"/>
      <c r="OUW40" s="222"/>
      <c r="OUX40" s="222"/>
      <c r="OUY40" s="222"/>
      <c r="OUZ40" s="222"/>
      <c r="OVA40" s="222"/>
      <c r="OVB40" s="222"/>
      <c r="OVC40" s="222"/>
      <c r="OVD40" s="222"/>
      <c r="OVE40" s="222"/>
      <c r="OVF40" s="222"/>
      <c r="OVG40" s="222"/>
      <c r="OVH40" s="222"/>
      <c r="OVI40" s="222"/>
      <c r="OVJ40" s="222"/>
      <c r="OVK40" s="222"/>
      <c r="OVL40" s="222"/>
      <c r="OVM40" s="222"/>
      <c r="OVN40" s="222"/>
      <c r="OVO40" s="222"/>
      <c r="OVP40" s="222"/>
      <c r="OVQ40" s="222"/>
      <c r="OVR40" s="222"/>
      <c r="OVS40" s="222"/>
      <c r="OVT40" s="222"/>
      <c r="OVU40" s="222"/>
      <c r="OVV40" s="222"/>
      <c r="OVW40" s="222"/>
      <c r="OVX40" s="222"/>
      <c r="OVY40" s="222"/>
      <c r="OVZ40" s="222"/>
      <c r="OWA40" s="222"/>
      <c r="OWB40" s="222"/>
      <c r="OWC40" s="222"/>
      <c r="OWD40" s="222"/>
      <c r="OWE40" s="222"/>
      <c r="OWF40" s="222"/>
      <c r="OWG40" s="222"/>
      <c r="OWH40" s="222"/>
      <c r="OWI40" s="222"/>
      <c r="OWJ40" s="222"/>
      <c r="OWK40" s="222"/>
      <c r="OWL40" s="222"/>
      <c r="OWM40" s="222"/>
      <c r="OWN40" s="222"/>
      <c r="OWO40" s="222"/>
      <c r="OWP40" s="222"/>
      <c r="OWQ40" s="222"/>
      <c r="OWR40" s="222"/>
      <c r="OWS40" s="222"/>
      <c r="OWT40" s="222"/>
      <c r="OWU40" s="222"/>
      <c r="OWV40" s="222"/>
      <c r="OWW40" s="222"/>
      <c r="OWX40" s="222"/>
      <c r="OWY40" s="222"/>
      <c r="OWZ40" s="222"/>
      <c r="OXA40" s="222"/>
      <c r="OXB40" s="222"/>
      <c r="OXC40" s="222"/>
      <c r="OXD40" s="222"/>
      <c r="OXE40" s="222"/>
      <c r="OXF40" s="222"/>
      <c r="OXG40" s="222"/>
      <c r="OXH40" s="222"/>
      <c r="OXI40" s="222"/>
      <c r="OXJ40" s="222"/>
      <c r="OXK40" s="222"/>
      <c r="OXL40" s="222"/>
      <c r="OXM40" s="222"/>
      <c r="OXN40" s="222"/>
      <c r="OXO40" s="222"/>
      <c r="OXP40" s="222"/>
      <c r="OXQ40" s="222"/>
      <c r="OXR40" s="222"/>
      <c r="OXS40" s="222"/>
      <c r="OXT40" s="222"/>
      <c r="OXU40" s="222"/>
      <c r="OXV40" s="222"/>
      <c r="OXW40" s="222"/>
      <c r="OXX40" s="222"/>
      <c r="OXY40" s="222"/>
      <c r="OXZ40" s="222"/>
      <c r="OYA40" s="222"/>
      <c r="OYB40" s="222"/>
      <c r="OYC40" s="222"/>
      <c r="OYD40" s="222"/>
      <c r="OYE40" s="222"/>
      <c r="OYF40" s="222"/>
      <c r="OYG40" s="222"/>
      <c r="OYH40" s="222"/>
      <c r="OYI40" s="222"/>
      <c r="OYJ40" s="222"/>
      <c r="OYK40" s="222"/>
      <c r="OYL40" s="222"/>
      <c r="OYM40" s="222"/>
      <c r="OYN40" s="222"/>
      <c r="OYO40" s="222"/>
      <c r="OYP40" s="222"/>
      <c r="OYQ40" s="222"/>
      <c r="OYR40" s="222"/>
      <c r="OYS40" s="222"/>
      <c r="OYT40" s="222"/>
      <c r="OYU40" s="222"/>
      <c r="OYV40" s="222"/>
      <c r="OYW40" s="222"/>
      <c r="OYX40" s="222"/>
      <c r="OYY40" s="222"/>
      <c r="OYZ40" s="222"/>
      <c r="OZA40" s="222"/>
      <c r="OZB40" s="222"/>
      <c r="OZC40" s="222"/>
      <c r="OZD40" s="222"/>
      <c r="OZE40" s="222"/>
      <c r="OZF40" s="222"/>
      <c r="OZG40" s="222"/>
      <c r="OZH40" s="222"/>
      <c r="OZI40" s="222"/>
      <c r="OZJ40" s="222"/>
      <c r="OZK40" s="222"/>
      <c r="OZL40" s="222"/>
      <c r="OZM40" s="222"/>
      <c r="OZN40" s="222"/>
      <c r="OZO40" s="222"/>
      <c r="OZP40" s="222"/>
      <c r="OZQ40" s="222"/>
      <c r="OZR40" s="222"/>
      <c r="OZS40" s="222"/>
      <c r="OZT40" s="222"/>
      <c r="OZU40" s="222"/>
      <c r="OZV40" s="222"/>
      <c r="OZW40" s="222"/>
      <c r="OZX40" s="222"/>
      <c r="OZY40" s="222"/>
      <c r="OZZ40" s="222"/>
      <c r="PAA40" s="222"/>
      <c r="PAB40" s="222"/>
      <c r="PAC40" s="222"/>
      <c r="PAD40" s="222"/>
      <c r="PAE40" s="222"/>
      <c r="PAF40" s="222"/>
      <c r="PAG40" s="222"/>
      <c r="PAH40" s="222"/>
      <c r="PAI40" s="222"/>
      <c r="PAJ40" s="222"/>
      <c r="PAK40" s="222"/>
      <c r="PAL40" s="222"/>
      <c r="PAM40" s="222"/>
      <c r="PAN40" s="222"/>
      <c r="PAO40" s="222"/>
      <c r="PAP40" s="222"/>
      <c r="PAQ40" s="222"/>
      <c r="PAR40" s="222"/>
      <c r="PAS40" s="222"/>
      <c r="PAT40" s="222"/>
      <c r="PAU40" s="222"/>
      <c r="PAV40" s="222"/>
      <c r="PAW40" s="222"/>
      <c r="PAX40" s="222"/>
      <c r="PAY40" s="222"/>
      <c r="PAZ40" s="222"/>
      <c r="PBA40" s="222"/>
      <c r="PBB40" s="222"/>
      <c r="PBC40" s="222"/>
      <c r="PBD40" s="222"/>
      <c r="PBE40" s="222"/>
      <c r="PBF40" s="222"/>
      <c r="PBG40" s="222"/>
      <c r="PBH40" s="222"/>
      <c r="PBI40" s="222"/>
      <c r="PBJ40" s="222"/>
      <c r="PBK40" s="222"/>
      <c r="PBL40" s="222"/>
      <c r="PBM40" s="222"/>
      <c r="PBN40" s="222"/>
      <c r="PBO40" s="222"/>
      <c r="PBP40" s="222"/>
      <c r="PBQ40" s="222"/>
      <c r="PBR40" s="222"/>
      <c r="PBS40" s="222"/>
      <c r="PBT40" s="222"/>
      <c r="PBU40" s="222"/>
      <c r="PBV40" s="222"/>
      <c r="PBW40" s="222"/>
      <c r="PBX40" s="222"/>
      <c r="PBY40" s="222"/>
      <c r="PBZ40" s="222"/>
      <c r="PCA40" s="222"/>
      <c r="PCB40" s="222"/>
      <c r="PCC40" s="222"/>
      <c r="PCD40" s="222"/>
      <c r="PCE40" s="222"/>
      <c r="PCF40" s="222"/>
      <c r="PCG40" s="222"/>
      <c r="PCH40" s="222"/>
      <c r="PCI40" s="222"/>
      <c r="PCJ40" s="222"/>
      <c r="PCK40" s="222"/>
      <c r="PCL40" s="222"/>
      <c r="PCM40" s="222"/>
      <c r="PCN40" s="222"/>
      <c r="PCO40" s="222"/>
      <c r="PCP40" s="222"/>
      <c r="PCQ40" s="222"/>
      <c r="PCR40" s="222"/>
      <c r="PCS40" s="222"/>
      <c r="PCT40" s="222"/>
      <c r="PCU40" s="222"/>
      <c r="PCV40" s="222"/>
      <c r="PCW40" s="222"/>
      <c r="PCX40" s="222"/>
      <c r="PCY40" s="222"/>
      <c r="PCZ40" s="222"/>
      <c r="PDA40" s="222"/>
      <c r="PDB40" s="222"/>
      <c r="PDC40" s="222"/>
      <c r="PDD40" s="222"/>
      <c r="PDE40" s="222"/>
      <c r="PDF40" s="222"/>
      <c r="PDG40" s="222"/>
      <c r="PDH40" s="222"/>
      <c r="PDI40" s="222"/>
      <c r="PDJ40" s="222"/>
      <c r="PDK40" s="222"/>
      <c r="PDL40" s="222"/>
      <c r="PDM40" s="222"/>
      <c r="PDN40" s="222"/>
      <c r="PDO40" s="222"/>
      <c r="PDP40" s="222"/>
      <c r="PDQ40" s="222"/>
      <c r="PDR40" s="222"/>
      <c r="PDS40" s="222"/>
      <c r="PDT40" s="222"/>
      <c r="PDU40" s="222"/>
      <c r="PDV40" s="222"/>
      <c r="PDW40" s="222"/>
      <c r="PDX40" s="222"/>
      <c r="PDY40" s="222"/>
      <c r="PDZ40" s="222"/>
      <c r="PEA40" s="222"/>
      <c r="PEB40" s="222"/>
      <c r="PEC40" s="222"/>
      <c r="PED40" s="222"/>
      <c r="PEE40" s="222"/>
      <c r="PEF40" s="222"/>
      <c r="PEG40" s="222"/>
      <c r="PEH40" s="222"/>
      <c r="PEI40" s="222"/>
      <c r="PEJ40" s="222"/>
      <c r="PEK40" s="222"/>
      <c r="PEL40" s="222"/>
      <c r="PEM40" s="222"/>
      <c r="PEN40" s="222"/>
      <c r="PEO40" s="222"/>
      <c r="PEP40" s="222"/>
      <c r="PEQ40" s="222"/>
      <c r="PER40" s="222"/>
      <c r="PES40" s="222"/>
      <c r="PET40" s="222"/>
      <c r="PEU40" s="222"/>
      <c r="PEV40" s="222"/>
      <c r="PEW40" s="222"/>
      <c r="PEX40" s="222"/>
      <c r="PEY40" s="222"/>
      <c r="PEZ40" s="222"/>
      <c r="PFA40" s="222"/>
      <c r="PFB40" s="222"/>
      <c r="PFC40" s="222"/>
      <c r="PFD40" s="222"/>
      <c r="PFE40" s="222"/>
      <c r="PFF40" s="222"/>
      <c r="PFG40" s="222"/>
      <c r="PFH40" s="222"/>
      <c r="PFI40" s="222"/>
      <c r="PFJ40" s="222"/>
      <c r="PFK40" s="222"/>
      <c r="PFL40" s="222"/>
      <c r="PFM40" s="222"/>
      <c r="PFN40" s="222"/>
      <c r="PFO40" s="222"/>
      <c r="PFP40" s="222"/>
      <c r="PFQ40" s="222"/>
      <c r="PFR40" s="222"/>
      <c r="PFS40" s="222"/>
      <c r="PFT40" s="222"/>
      <c r="PFU40" s="222"/>
      <c r="PFV40" s="222"/>
      <c r="PFW40" s="222"/>
      <c r="PFX40" s="222"/>
      <c r="PFY40" s="222"/>
      <c r="PFZ40" s="222"/>
      <c r="PGA40" s="222"/>
      <c r="PGB40" s="222"/>
      <c r="PGC40" s="222"/>
      <c r="PGD40" s="222"/>
      <c r="PGE40" s="222"/>
      <c r="PGF40" s="222"/>
      <c r="PGG40" s="222"/>
      <c r="PGH40" s="222"/>
      <c r="PGI40" s="222"/>
      <c r="PGJ40" s="222"/>
      <c r="PGK40" s="222"/>
      <c r="PGL40" s="222"/>
      <c r="PGM40" s="222"/>
      <c r="PGN40" s="222"/>
      <c r="PGO40" s="222"/>
      <c r="PGP40" s="222"/>
      <c r="PGQ40" s="222"/>
      <c r="PGR40" s="222"/>
      <c r="PGS40" s="222"/>
      <c r="PGT40" s="222"/>
      <c r="PGU40" s="222"/>
      <c r="PGV40" s="222"/>
      <c r="PGW40" s="222"/>
      <c r="PGX40" s="222"/>
      <c r="PGY40" s="222"/>
      <c r="PGZ40" s="222"/>
      <c r="PHA40" s="222"/>
      <c r="PHB40" s="222"/>
      <c r="PHC40" s="222"/>
      <c r="PHD40" s="222"/>
      <c r="PHE40" s="222"/>
      <c r="PHF40" s="222"/>
      <c r="PHG40" s="222"/>
      <c r="PHH40" s="222"/>
      <c r="PHI40" s="222"/>
      <c r="PHJ40" s="222"/>
      <c r="PHK40" s="222"/>
      <c r="PHL40" s="222"/>
      <c r="PHM40" s="222"/>
      <c r="PHN40" s="222"/>
      <c r="PHO40" s="222"/>
      <c r="PHP40" s="222"/>
      <c r="PHQ40" s="222"/>
      <c r="PHR40" s="222"/>
      <c r="PHS40" s="222"/>
      <c r="PHT40" s="222"/>
      <c r="PHU40" s="222"/>
      <c r="PHV40" s="222"/>
      <c r="PHW40" s="222"/>
      <c r="PHX40" s="222"/>
      <c r="PHY40" s="222"/>
      <c r="PHZ40" s="222"/>
      <c r="PIA40" s="222"/>
      <c r="PIB40" s="222"/>
      <c r="PIC40" s="222"/>
      <c r="PID40" s="222"/>
      <c r="PIE40" s="222"/>
      <c r="PIF40" s="222"/>
      <c r="PIG40" s="222"/>
      <c r="PIH40" s="222"/>
      <c r="PII40" s="222"/>
      <c r="PIJ40" s="222"/>
      <c r="PIK40" s="222"/>
      <c r="PIL40" s="222"/>
      <c r="PIM40" s="222"/>
      <c r="PIN40" s="222"/>
      <c r="PIO40" s="222"/>
      <c r="PIP40" s="222"/>
      <c r="PIQ40" s="222"/>
      <c r="PIR40" s="222"/>
      <c r="PIS40" s="222"/>
      <c r="PIT40" s="222"/>
      <c r="PIU40" s="222"/>
      <c r="PIV40" s="222"/>
      <c r="PIW40" s="222"/>
      <c r="PIX40" s="222"/>
      <c r="PIY40" s="222"/>
      <c r="PIZ40" s="222"/>
      <c r="PJA40" s="222"/>
      <c r="PJB40" s="222"/>
      <c r="PJC40" s="222"/>
      <c r="PJD40" s="222"/>
      <c r="PJE40" s="222"/>
      <c r="PJF40" s="222"/>
      <c r="PJG40" s="222"/>
      <c r="PJH40" s="222"/>
      <c r="PJI40" s="222"/>
      <c r="PJJ40" s="222"/>
      <c r="PJK40" s="222"/>
      <c r="PJL40" s="222"/>
      <c r="PJM40" s="222"/>
      <c r="PJN40" s="222"/>
      <c r="PJO40" s="222"/>
      <c r="PJP40" s="222"/>
      <c r="PJQ40" s="222"/>
      <c r="PJR40" s="222"/>
      <c r="PJS40" s="222"/>
      <c r="PJT40" s="222"/>
      <c r="PJU40" s="222"/>
      <c r="PJV40" s="222"/>
      <c r="PJW40" s="222"/>
      <c r="PJX40" s="222"/>
      <c r="PJY40" s="222"/>
      <c r="PJZ40" s="222"/>
      <c r="PKA40" s="222"/>
      <c r="PKB40" s="222"/>
      <c r="PKC40" s="222"/>
      <c r="PKD40" s="222"/>
      <c r="PKE40" s="222"/>
      <c r="PKF40" s="222"/>
      <c r="PKG40" s="222"/>
      <c r="PKH40" s="222"/>
      <c r="PKI40" s="222"/>
      <c r="PKJ40" s="222"/>
      <c r="PKK40" s="222"/>
      <c r="PKL40" s="222"/>
      <c r="PKM40" s="222"/>
      <c r="PKN40" s="222"/>
      <c r="PKO40" s="222"/>
      <c r="PKP40" s="222"/>
      <c r="PKQ40" s="222"/>
      <c r="PKR40" s="222"/>
      <c r="PKS40" s="222"/>
      <c r="PKT40" s="222"/>
      <c r="PKU40" s="222"/>
      <c r="PKV40" s="222"/>
      <c r="PKW40" s="222"/>
      <c r="PKX40" s="222"/>
      <c r="PKY40" s="222"/>
      <c r="PKZ40" s="222"/>
      <c r="PLA40" s="222"/>
      <c r="PLB40" s="222"/>
      <c r="PLC40" s="222"/>
      <c r="PLD40" s="222"/>
      <c r="PLE40" s="222"/>
      <c r="PLF40" s="222"/>
      <c r="PLG40" s="222"/>
      <c r="PLH40" s="222"/>
      <c r="PLI40" s="222"/>
      <c r="PLJ40" s="222"/>
      <c r="PLK40" s="222"/>
      <c r="PLL40" s="222"/>
      <c r="PLM40" s="222"/>
      <c r="PLN40" s="222"/>
      <c r="PLO40" s="222"/>
      <c r="PLP40" s="222"/>
      <c r="PLQ40" s="222"/>
      <c r="PLR40" s="222"/>
      <c r="PLS40" s="222"/>
      <c r="PLT40" s="222"/>
      <c r="PLU40" s="222"/>
      <c r="PLV40" s="222"/>
      <c r="PLW40" s="222"/>
      <c r="PLX40" s="222"/>
      <c r="PLY40" s="222"/>
      <c r="PLZ40" s="222"/>
      <c r="PMA40" s="222"/>
      <c r="PMB40" s="222"/>
      <c r="PMC40" s="222"/>
      <c r="PMD40" s="222"/>
      <c r="PME40" s="222"/>
      <c r="PMF40" s="222"/>
      <c r="PMG40" s="222"/>
      <c r="PMH40" s="222"/>
      <c r="PMI40" s="222"/>
      <c r="PMJ40" s="222"/>
      <c r="PMK40" s="222"/>
      <c r="PML40" s="222"/>
      <c r="PMM40" s="222"/>
      <c r="PMN40" s="222"/>
      <c r="PMO40" s="222"/>
      <c r="PMP40" s="222"/>
      <c r="PMQ40" s="222"/>
      <c r="PMR40" s="222"/>
      <c r="PMS40" s="222"/>
      <c r="PMT40" s="222"/>
      <c r="PMU40" s="222"/>
      <c r="PMV40" s="222"/>
      <c r="PMW40" s="222"/>
      <c r="PMX40" s="222"/>
      <c r="PMY40" s="222"/>
      <c r="PMZ40" s="222"/>
      <c r="PNA40" s="222"/>
      <c r="PNB40" s="222"/>
      <c r="PNC40" s="222"/>
      <c r="PND40" s="222"/>
      <c r="PNE40" s="222"/>
      <c r="PNF40" s="222"/>
      <c r="PNG40" s="222"/>
      <c r="PNH40" s="222"/>
      <c r="PNI40" s="222"/>
      <c r="PNJ40" s="222"/>
      <c r="PNK40" s="222"/>
      <c r="PNL40" s="222"/>
      <c r="PNM40" s="222"/>
      <c r="PNN40" s="222"/>
      <c r="PNO40" s="222"/>
      <c r="PNP40" s="222"/>
      <c r="PNQ40" s="222"/>
      <c r="PNR40" s="222"/>
      <c r="PNS40" s="222"/>
      <c r="PNT40" s="222"/>
      <c r="PNU40" s="222"/>
      <c r="PNV40" s="222"/>
      <c r="PNW40" s="222"/>
      <c r="PNX40" s="222"/>
      <c r="PNY40" s="222"/>
      <c r="PNZ40" s="222"/>
      <c r="POA40" s="222"/>
      <c r="POB40" s="222"/>
      <c r="POC40" s="222"/>
      <c r="POD40" s="222"/>
      <c r="POE40" s="222"/>
      <c r="POF40" s="222"/>
      <c r="POG40" s="222"/>
      <c r="POH40" s="222"/>
      <c r="POI40" s="222"/>
      <c r="POJ40" s="222"/>
      <c r="POK40" s="222"/>
      <c r="POL40" s="222"/>
      <c r="POM40" s="222"/>
      <c r="PON40" s="222"/>
      <c r="POO40" s="222"/>
      <c r="POP40" s="222"/>
      <c r="POQ40" s="222"/>
      <c r="POR40" s="222"/>
      <c r="POS40" s="222"/>
      <c r="POT40" s="222"/>
      <c r="POU40" s="222"/>
      <c r="POV40" s="222"/>
      <c r="POW40" s="222"/>
      <c r="POX40" s="222"/>
      <c r="POY40" s="222"/>
      <c r="POZ40" s="222"/>
      <c r="PPA40" s="222"/>
      <c r="PPB40" s="222"/>
      <c r="PPC40" s="222"/>
      <c r="PPD40" s="222"/>
      <c r="PPE40" s="222"/>
      <c r="PPF40" s="222"/>
      <c r="PPG40" s="222"/>
      <c r="PPH40" s="222"/>
      <c r="PPI40" s="222"/>
      <c r="PPJ40" s="222"/>
      <c r="PPK40" s="222"/>
      <c r="PPL40" s="222"/>
      <c r="PPM40" s="222"/>
      <c r="PPN40" s="222"/>
      <c r="PPO40" s="222"/>
      <c r="PPP40" s="222"/>
      <c r="PPQ40" s="222"/>
      <c r="PPR40" s="222"/>
      <c r="PPS40" s="222"/>
      <c r="PPT40" s="222"/>
      <c r="PPU40" s="222"/>
      <c r="PPV40" s="222"/>
      <c r="PPW40" s="222"/>
      <c r="PPX40" s="222"/>
      <c r="PPY40" s="222"/>
      <c r="PPZ40" s="222"/>
      <c r="PQA40" s="222"/>
      <c r="PQB40" s="222"/>
      <c r="PQC40" s="222"/>
      <c r="PQD40" s="222"/>
      <c r="PQE40" s="222"/>
      <c r="PQF40" s="222"/>
      <c r="PQG40" s="222"/>
      <c r="PQH40" s="222"/>
      <c r="PQI40" s="222"/>
      <c r="PQJ40" s="222"/>
      <c r="PQK40" s="222"/>
      <c r="PQL40" s="222"/>
      <c r="PQM40" s="222"/>
      <c r="PQN40" s="222"/>
      <c r="PQO40" s="222"/>
      <c r="PQP40" s="222"/>
      <c r="PQQ40" s="222"/>
      <c r="PQR40" s="222"/>
      <c r="PQS40" s="222"/>
      <c r="PQT40" s="222"/>
      <c r="PQU40" s="222"/>
      <c r="PQV40" s="222"/>
      <c r="PQW40" s="222"/>
      <c r="PQX40" s="222"/>
      <c r="PQY40" s="222"/>
      <c r="PQZ40" s="222"/>
      <c r="PRA40" s="222"/>
      <c r="PRB40" s="222"/>
      <c r="PRC40" s="222"/>
      <c r="PRD40" s="222"/>
      <c r="PRE40" s="222"/>
      <c r="PRF40" s="222"/>
      <c r="PRG40" s="222"/>
      <c r="PRH40" s="222"/>
      <c r="PRI40" s="222"/>
      <c r="PRJ40" s="222"/>
      <c r="PRK40" s="222"/>
      <c r="PRL40" s="222"/>
      <c r="PRM40" s="222"/>
      <c r="PRN40" s="222"/>
      <c r="PRO40" s="222"/>
      <c r="PRP40" s="222"/>
      <c r="PRQ40" s="222"/>
      <c r="PRR40" s="222"/>
      <c r="PRS40" s="222"/>
      <c r="PRT40" s="222"/>
      <c r="PRU40" s="222"/>
      <c r="PRV40" s="222"/>
      <c r="PRW40" s="222"/>
      <c r="PRX40" s="222"/>
      <c r="PRY40" s="222"/>
      <c r="PRZ40" s="222"/>
      <c r="PSA40" s="222"/>
      <c r="PSB40" s="222"/>
      <c r="PSC40" s="222"/>
      <c r="PSD40" s="222"/>
      <c r="PSE40" s="222"/>
      <c r="PSF40" s="222"/>
      <c r="PSG40" s="222"/>
      <c r="PSH40" s="222"/>
      <c r="PSI40" s="222"/>
      <c r="PSJ40" s="222"/>
      <c r="PSK40" s="222"/>
      <c r="PSL40" s="222"/>
      <c r="PSM40" s="222"/>
      <c r="PSN40" s="222"/>
      <c r="PSO40" s="222"/>
      <c r="PSP40" s="222"/>
      <c r="PSQ40" s="222"/>
      <c r="PSR40" s="222"/>
      <c r="PSS40" s="222"/>
      <c r="PST40" s="222"/>
      <c r="PSU40" s="222"/>
      <c r="PSV40" s="222"/>
      <c r="PSW40" s="222"/>
      <c r="PSX40" s="222"/>
      <c r="PSY40" s="222"/>
      <c r="PSZ40" s="222"/>
      <c r="PTA40" s="222"/>
      <c r="PTB40" s="222"/>
      <c r="PTC40" s="222"/>
      <c r="PTD40" s="222"/>
      <c r="PTE40" s="222"/>
      <c r="PTF40" s="222"/>
      <c r="PTG40" s="222"/>
      <c r="PTH40" s="222"/>
      <c r="PTI40" s="222"/>
      <c r="PTJ40" s="222"/>
      <c r="PTK40" s="222"/>
      <c r="PTL40" s="222"/>
      <c r="PTM40" s="222"/>
      <c r="PTN40" s="222"/>
      <c r="PTO40" s="222"/>
      <c r="PTP40" s="222"/>
      <c r="PTQ40" s="222"/>
      <c r="PTR40" s="222"/>
      <c r="PTS40" s="222"/>
      <c r="PTT40" s="222"/>
      <c r="PTU40" s="222"/>
      <c r="PTV40" s="222"/>
      <c r="PTW40" s="222"/>
      <c r="PTX40" s="222"/>
      <c r="PTY40" s="222"/>
      <c r="PTZ40" s="222"/>
      <c r="PUA40" s="222"/>
      <c r="PUB40" s="222"/>
      <c r="PUC40" s="222"/>
      <c r="PUD40" s="222"/>
      <c r="PUE40" s="222"/>
      <c r="PUF40" s="222"/>
      <c r="PUG40" s="222"/>
      <c r="PUH40" s="222"/>
      <c r="PUI40" s="222"/>
      <c r="PUJ40" s="222"/>
      <c r="PUK40" s="222"/>
      <c r="PUL40" s="222"/>
      <c r="PUM40" s="222"/>
      <c r="PUN40" s="222"/>
      <c r="PUO40" s="222"/>
      <c r="PUP40" s="222"/>
      <c r="PUQ40" s="222"/>
      <c r="PUR40" s="222"/>
      <c r="PUS40" s="222"/>
      <c r="PUT40" s="222"/>
      <c r="PUU40" s="222"/>
      <c r="PUV40" s="222"/>
      <c r="PUW40" s="222"/>
      <c r="PUX40" s="222"/>
      <c r="PUY40" s="222"/>
      <c r="PUZ40" s="222"/>
      <c r="PVA40" s="222"/>
      <c r="PVB40" s="222"/>
      <c r="PVC40" s="222"/>
      <c r="PVD40" s="222"/>
      <c r="PVE40" s="222"/>
      <c r="PVF40" s="222"/>
      <c r="PVG40" s="222"/>
      <c r="PVH40" s="222"/>
      <c r="PVI40" s="222"/>
      <c r="PVJ40" s="222"/>
      <c r="PVK40" s="222"/>
      <c r="PVL40" s="222"/>
      <c r="PVM40" s="222"/>
      <c r="PVN40" s="222"/>
      <c r="PVO40" s="222"/>
      <c r="PVP40" s="222"/>
      <c r="PVQ40" s="222"/>
      <c r="PVR40" s="222"/>
      <c r="PVS40" s="222"/>
      <c r="PVT40" s="222"/>
      <c r="PVU40" s="222"/>
      <c r="PVV40" s="222"/>
      <c r="PVW40" s="222"/>
      <c r="PVX40" s="222"/>
      <c r="PVY40" s="222"/>
      <c r="PVZ40" s="222"/>
      <c r="PWA40" s="222"/>
      <c r="PWB40" s="222"/>
      <c r="PWC40" s="222"/>
      <c r="PWD40" s="222"/>
      <c r="PWE40" s="222"/>
      <c r="PWF40" s="222"/>
      <c r="PWG40" s="222"/>
      <c r="PWH40" s="222"/>
      <c r="PWI40" s="222"/>
      <c r="PWJ40" s="222"/>
      <c r="PWK40" s="222"/>
      <c r="PWL40" s="222"/>
      <c r="PWM40" s="222"/>
      <c r="PWN40" s="222"/>
      <c r="PWO40" s="222"/>
      <c r="PWP40" s="222"/>
      <c r="PWQ40" s="222"/>
      <c r="PWR40" s="222"/>
      <c r="PWS40" s="222"/>
      <c r="PWT40" s="222"/>
      <c r="PWU40" s="222"/>
      <c r="PWV40" s="222"/>
      <c r="PWW40" s="222"/>
      <c r="PWX40" s="222"/>
      <c r="PWY40" s="222"/>
      <c r="PWZ40" s="222"/>
      <c r="PXA40" s="222"/>
      <c r="PXB40" s="222"/>
      <c r="PXC40" s="222"/>
      <c r="PXD40" s="222"/>
      <c r="PXE40" s="222"/>
      <c r="PXF40" s="222"/>
      <c r="PXG40" s="222"/>
      <c r="PXH40" s="222"/>
      <c r="PXI40" s="222"/>
      <c r="PXJ40" s="222"/>
      <c r="PXK40" s="222"/>
      <c r="PXL40" s="222"/>
      <c r="PXM40" s="222"/>
      <c r="PXN40" s="222"/>
      <c r="PXO40" s="222"/>
      <c r="PXP40" s="222"/>
      <c r="PXQ40" s="222"/>
      <c r="PXR40" s="222"/>
      <c r="PXS40" s="222"/>
      <c r="PXT40" s="222"/>
      <c r="PXU40" s="222"/>
      <c r="PXV40" s="222"/>
      <c r="PXW40" s="222"/>
      <c r="PXX40" s="222"/>
      <c r="PXY40" s="222"/>
      <c r="PXZ40" s="222"/>
      <c r="PYA40" s="222"/>
      <c r="PYB40" s="222"/>
      <c r="PYC40" s="222"/>
      <c r="PYD40" s="222"/>
      <c r="PYE40" s="222"/>
      <c r="PYF40" s="222"/>
      <c r="PYG40" s="222"/>
      <c r="PYH40" s="222"/>
      <c r="PYI40" s="222"/>
      <c r="PYJ40" s="222"/>
      <c r="PYK40" s="222"/>
      <c r="PYL40" s="222"/>
      <c r="PYM40" s="222"/>
      <c r="PYN40" s="222"/>
      <c r="PYO40" s="222"/>
      <c r="PYP40" s="222"/>
      <c r="PYQ40" s="222"/>
      <c r="PYR40" s="222"/>
      <c r="PYS40" s="222"/>
      <c r="PYT40" s="222"/>
      <c r="PYU40" s="222"/>
      <c r="PYV40" s="222"/>
      <c r="PYW40" s="222"/>
      <c r="PYX40" s="222"/>
      <c r="PYY40" s="222"/>
      <c r="PYZ40" s="222"/>
      <c r="PZA40" s="222"/>
      <c r="PZB40" s="222"/>
      <c r="PZC40" s="222"/>
      <c r="PZD40" s="222"/>
      <c r="PZE40" s="222"/>
      <c r="PZF40" s="222"/>
      <c r="PZG40" s="222"/>
      <c r="PZH40" s="222"/>
      <c r="PZI40" s="222"/>
      <c r="PZJ40" s="222"/>
      <c r="PZK40" s="222"/>
      <c r="PZL40" s="222"/>
      <c r="PZM40" s="222"/>
      <c r="PZN40" s="222"/>
      <c r="PZO40" s="222"/>
      <c r="PZP40" s="222"/>
      <c r="PZQ40" s="222"/>
      <c r="PZR40" s="222"/>
      <c r="PZS40" s="222"/>
      <c r="PZT40" s="222"/>
      <c r="PZU40" s="222"/>
      <c r="PZV40" s="222"/>
      <c r="PZW40" s="222"/>
      <c r="PZX40" s="222"/>
      <c r="PZY40" s="222"/>
      <c r="PZZ40" s="222"/>
      <c r="QAA40" s="222"/>
      <c r="QAB40" s="222"/>
      <c r="QAC40" s="222"/>
      <c r="QAD40" s="222"/>
      <c r="QAE40" s="222"/>
      <c r="QAF40" s="222"/>
      <c r="QAG40" s="222"/>
      <c r="QAH40" s="222"/>
      <c r="QAI40" s="222"/>
      <c r="QAJ40" s="222"/>
      <c r="QAK40" s="222"/>
      <c r="QAL40" s="222"/>
      <c r="QAM40" s="222"/>
      <c r="QAN40" s="222"/>
      <c r="QAO40" s="222"/>
      <c r="QAP40" s="222"/>
      <c r="QAQ40" s="222"/>
      <c r="QAR40" s="222"/>
      <c r="QAS40" s="222"/>
      <c r="QAT40" s="222"/>
      <c r="QAU40" s="222"/>
      <c r="QAV40" s="222"/>
      <c r="QAW40" s="222"/>
      <c r="QAX40" s="222"/>
      <c r="QAY40" s="222"/>
      <c r="QAZ40" s="222"/>
      <c r="QBA40" s="222"/>
      <c r="QBB40" s="222"/>
      <c r="QBC40" s="222"/>
      <c r="QBD40" s="222"/>
      <c r="QBE40" s="222"/>
      <c r="QBF40" s="222"/>
      <c r="QBG40" s="222"/>
      <c r="QBH40" s="222"/>
      <c r="QBI40" s="222"/>
      <c r="QBJ40" s="222"/>
      <c r="QBK40" s="222"/>
      <c r="QBL40" s="222"/>
      <c r="QBM40" s="222"/>
      <c r="QBN40" s="222"/>
      <c r="QBO40" s="222"/>
      <c r="QBP40" s="222"/>
      <c r="QBQ40" s="222"/>
      <c r="QBR40" s="222"/>
      <c r="QBS40" s="222"/>
      <c r="QBT40" s="222"/>
      <c r="QBU40" s="222"/>
      <c r="QBV40" s="222"/>
      <c r="QBW40" s="222"/>
      <c r="QBX40" s="222"/>
      <c r="QBY40" s="222"/>
      <c r="QBZ40" s="222"/>
      <c r="QCA40" s="222"/>
      <c r="QCB40" s="222"/>
      <c r="QCC40" s="222"/>
      <c r="QCD40" s="222"/>
      <c r="QCE40" s="222"/>
      <c r="QCF40" s="222"/>
      <c r="QCG40" s="222"/>
      <c r="QCH40" s="222"/>
      <c r="QCI40" s="222"/>
      <c r="QCJ40" s="222"/>
      <c r="QCK40" s="222"/>
      <c r="QCL40" s="222"/>
      <c r="QCM40" s="222"/>
      <c r="QCN40" s="222"/>
      <c r="QCO40" s="222"/>
      <c r="QCP40" s="222"/>
      <c r="QCQ40" s="222"/>
      <c r="QCR40" s="222"/>
      <c r="QCS40" s="222"/>
      <c r="QCT40" s="222"/>
      <c r="QCU40" s="222"/>
      <c r="QCV40" s="222"/>
      <c r="QCW40" s="222"/>
      <c r="QCX40" s="222"/>
      <c r="QCY40" s="222"/>
      <c r="QCZ40" s="222"/>
      <c r="QDA40" s="222"/>
      <c r="QDB40" s="222"/>
      <c r="QDC40" s="222"/>
      <c r="QDD40" s="222"/>
      <c r="QDE40" s="222"/>
      <c r="QDF40" s="222"/>
      <c r="QDG40" s="222"/>
      <c r="QDH40" s="222"/>
      <c r="QDI40" s="222"/>
      <c r="QDJ40" s="222"/>
      <c r="QDK40" s="222"/>
      <c r="QDL40" s="222"/>
      <c r="QDM40" s="222"/>
      <c r="QDN40" s="222"/>
      <c r="QDO40" s="222"/>
      <c r="QDP40" s="222"/>
      <c r="QDQ40" s="222"/>
      <c r="QDR40" s="222"/>
      <c r="QDS40" s="222"/>
      <c r="QDT40" s="222"/>
      <c r="QDU40" s="222"/>
      <c r="QDV40" s="222"/>
      <c r="QDW40" s="222"/>
      <c r="QDX40" s="222"/>
      <c r="QDY40" s="222"/>
      <c r="QDZ40" s="222"/>
      <c r="QEA40" s="222"/>
      <c r="QEB40" s="222"/>
      <c r="QEC40" s="222"/>
      <c r="QED40" s="222"/>
      <c r="QEE40" s="222"/>
      <c r="QEF40" s="222"/>
      <c r="QEG40" s="222"/>
      <c r="QEH40" s="222"/>
      <c r="QEI40" s="222"/>
      <c r="QEJ40" s="222"/>
      <c r="QEK40" s="222"/>
      <c r="QEL40" s="222"/>
      <c r="QEM40" s="222"/>
      <c r="QEN40" s="222"/>
      <c r="QEO40" s="222"/>
      <c r="QEP40" s="222"/>
      <c r="QEQ40" s="222"/>
      <c r="QER40" s="222"/>
      <c r="QES40" s="222"/>
      <c r="QET40" s="222"/>
      <c r="QEU40" s="222"/>
      <c r="QEV40" s="222"/>
      <c r="QEW40" s="222"/>
      <c r="QEX40" s="222"/>
      <c r="QEY40" s="222"/>
      <c r="QEZ40" s="222"/>
      <c r="QFA40" s="222"/>
      <c r="QFB40" s="222"/>
      <c r="QFC40" s="222"/>
      <c r="QFD40" s="222"/>
      <c r="QFE40" s="222"/>
      <c r="QFF40" s="222"/>
      <c r="QFG40" s="222"/>
      <c r="QFH40" s="222"/>
      <c r="QFI40" s="222"/>
      <c r="QFJ40" s="222"/>
      <c r="QFK40" s="222"/>
      <c r="QFL40" s="222"/>
      <c r="QFM40" s="222"/>
      <c r="QFN40" s="222"/>
      <c r="QFO40" s="222"/>
      <c r="QFP40" s="222"/>
      <c r="QFQ40" s="222"/>
      <c r="QFR40" s="222"/>
      <c r="QFS40" s="222"/>
      <c r="QFT40" s="222"/>
      <c r="QFU40" s="222"/>
      <c r="QFV40" s="222"/>
      <c r="QFW40" s="222"/>
      <c r="QFX40" s="222"/>
      <c r="QFY40" s="222"/>
      <c r="QFZ40" s="222"/>
      <c r="QGA40" s="222"/>
      <c r="QGB40" s="222"/>
      <c r="QGC40" s="222"/>
      <c r="QGD40" s="222"/>
      <c r="QGE40" s="222"/>
      <c r="QGF40" s="222"/>
      <c r="QGG40" s="222"/>
      <c r="QGH40" s="222"/>
      <c r="QGI40" s="222"/>
      <c r="QGJ40" s="222"/>
      <c r="QGK40" s="222"/>
      <c r="QGL40" s="222"/>
      <c r="QGM40" s="222"/>
      <c r="QGN40" s="222"/>
      <c r="QGO40" s="222"/>
      <c r="QGP40" s="222"/>
      <c r="QGQ40" s="222"/>
      <c r="QGR40" s="222"/>
      <c r="QGS40" s="222"/>
      <c r="QGT40" s="222"/>
      <c r="QGU40" s="222"/>
      <c r="QGV40" s="222"/>
      <c r="QGW40" s="222"/>
      <c r="QGX40" s="222"/>
      <c r="QGY40" s="222"/>
      <c r="QGZ40" s="222"/>
      <c r="QHA40" s="222"/>
      <c r="QHB40" s="222"/>
      <c r="QHC40" s="222"/>
      <c r="QHD40" s="222"/>
      <c r="QHE40" s="222"/>
      <c r="QHF40" s="222"/>
      <c r="QHG40" s="222"/>
      <c r="QHH40" s="222"/>
      <c r="QHI40" s="222"/>
      <c r="QHJ40" s="222"/>
      <c r="QHK40" s="222"/>
      <c r="QHL40" s="222"/>
      <c r="QHM40" s="222"/>
      <c r="QHN40" s="222"/>
      <c r="QHO40" s="222"/>
      <c r="QHP40" s="222"/>
      <c r="QHQ40" s="222"/>
      <c r="QHR40" s="222"/>
      <c r="QHS40" s="222"/>
      <c r="QHT40" s="222"/>
      <c r="QHU40" s="222"/>
      <c r="QHV40" s="222"/>
      <c r="QHW40" s="222"/>
      <c r="QHX40" s="222"/>
      <c r="QHY40" s="222"/>
      <c r="QHZ40" s="222"/>
      <c r="QIA40" s="222"/>
      <c r="QIB40" s="222"/>
      <c r="QIC40" s="222"/>
      <c r="QID40" s="222"/>
      <c r="QIE40" s="222"/>
      <c r="QIF40" s="222"/>
      <c r="QIG40" s="222"/>
      <c r="QIH40" s="222"/>
      <c r="QII40" s="222"/>
      <c r="QIJ40" s="222"/>
      <c r="QIK40" s="222"/>
      <c r="QIL40" s="222"/>
      <c r="QIM40" s="222"/>
      <c r="QIN40" s="222"/>
      <c r="QIO40" s="222"/>
      <c r="QIP40" s="222"/>
      <c r="QIQ40" s="222"/>
      <c r="QIR40" s="222"/>
      <c r="QIS40" s="222"/>
      <c r="QIT40" s="222"/>
      <c r="QIU40" s="222"/>
      <c r="QIV40" s="222"/>
      <c r="QIW40" s="222"/>
      <c r="QIX40" s="222"/>
      <c r="QIY40" s="222"/>
      <c r="QIZ40" s="222"/>
      <c r="QJA40" s="222"/>
      <c r="QJB40" s="222"/>
      <c r="QJC40" s="222"/>
      <c r="QJD40" s="222"/>
      <c r="QJE40" s="222"/>
      <c r="QJF40" s="222"/>
      <c r="QJG40" s="222"/>
      <c r="QJH40" s="222"/>
      <c r="QJI40" s="222"/>
      <c r="QJJ40" s="222"/>
      <c r="QJK40" s="222"/>
      <c r="QJL40" s="222"/>
      <c r="QJM40" s="222"/>
      <c r="QJN40" s="222"/>
      <c r="QJO40" s="222"/>
      <c r="QJP40" s="222"/>
      <c r="QJQ40" s="222"/>
      <c r="QJR40" s="222"/>
      <c r="QJS40" s="222"/>
      <c r="QJT40" s="222"/>
      <c r="QJU40" s="222"/>
      <c r="QJV40" s="222"/>
      <c r="QJW40" s="222"/>
      <c r="QJX40" s="222"/>
      <c r="QJY40" s="222"/>
      <c r="QJZ40" s="222"/>
      <c r="QKA40" s="222"/>
      <c r="QKB40" s="222"/>
      <c r="QKC40" s="222"/>
      <c r="QKD40" s="222"/>
      <c r="QKE40" s="222"/>
      <c r="QKF40" s="222"/>
      <c r="QKG40" s="222"/>
      <c r="QKH40" s="222"/>
      <c r="QKI40" s="222"/>
      <c r="QKJ40" s="222"/>
      <c r="QKK40" s="222"/>
      <c r="QKL40" s="222"/>
      <c r="QKM40" s="222"/>
      <c r="QKN40" s="222"/>
      <c r="QKO40" s="222"/>
      <c r="QKP40" s="222"/>
      <c r="QKQ40" s="222"/>
      <c r="QKR40" s="222"/>
      <c r="QKS40" s="222"/>
      <c r="QKT40" s="222"/>
      <c r="QKU40" s="222"/>
      <c r="QKV40" s="222"/>
      <c r="QKW40" s="222"/>
      <c r="QKX40" s="222"/>
      <c r="QKY40" s="222"/>
      <c r="QKZ40" s="222"/>
      <c r="QLA40" s="222"/>
      <c r="QLB40" s="222"/>
      <c r="QLC40" s="222"/>
      <c r="QLD40" s="222"/>
      <c r="QLE40" s="222"/>
      <c r="QLF40" s="222"/>
      <c r="QLG40" s="222"/>
      <c r="QLH40" s="222"/>
      <c r="QLI40" s="222"/>
      <c r="QLJ40" s="222"/>
      <c r="QLK40" s="222"/>
      <c r="QLL40" s="222"/>
      <c r="QLM40" s="222"/>
      <c r="QLN40" s="222"/>
      <c r="QLO40" s="222"/>
      <c r="QLP40" s="222"/>
      <c r="QLQ40" s="222"/>
      <c r="QLR40" s="222"/>
      <c r="QLS40" s="222"/>
      <c r="QLT40" s="222"/>
      <c r="QLU40" s="222"/>
      <c r="QLV40" s="222"/>
      <c r="QLW40" s="222"/>
      <c r="QLX40" s="222"/>
      <c r="QLY40" s="222"/>
      <c r="QLZ40" s="222"/>
      <c r="QMA40" s="222"/>
      <c r="QMB40" s="222"/>
      <c r="QMC40" s="222"/>
      <c r="QMD40" s="222"/>
      <c r="QME40" s="222"/>
      <c r="QMF40" s="222"/>
      <c r="QMG40" s="222"/>
      <c r="QMH40" s="222"/>
      <c r="QMI40" s="222"/>
      <c r="QMJ40" s="222"/>
      <c r="QMK40" s="222"/>
      <c r="QML40" s="222"/>
      <c r="QMM40" s="222"/>
      <c r="QMN40" s="222"/>
      <c r="QMO40" s="222"/>
      <c r="QMP40" s="222"/>
      <c r="QMQ40" s="222"/>
      <c r="QMR40" s="222"/>
      <c r="QMS40" s="222"/>
      <c r="QMT40" s="222"/>
      <c r="QMU40" s="222"/>
      <c r="QMV40" s="222"/>
      <c r="QMW40" s="222"/>
      <c r="QMX40" s="222"/>
      <c r="QMY40" s="222"/>
      <c r="QMZ40" s="222"/>
      <c r="QNA40" s="222"/>
      <c r="QNB40" s="222"/>
      <c r="QNC40" s="222"/>
      <c r="QND40" s="222"/>
      <c r="QNE40" s="222"/>
      <c r="QNF40" s="222"/>
      <c r="QNG40" s="222"/>
      <c r="QNH40" s="222"/>
      <c r="QNI40" s="222"/>
      <c r="QNJ40" s="222"/>
      <c r="QNK40" s="222"/>
      <c r="QNL40" s="222"/>
      <c r="QNM40" s="222"/>
      <c r="QNN40" s="222"/>
      <c r="QNO40" s="222"/>
      <c r="QNP40" s="222"/>
      <c r="QNQ40" s="222"/>
      <c r="QNR40" s="222"/>
      <c r="QNS40" s="222"/>
      <c r="QNT40" s="222"/>
      <c r="QNU40" s="222"/>
      <c r="QNV40" s="222"/>
      <c r="QNW40" s="222"/>
      <c r="QNX40" s="222"/>
      <c r="QNY40" s="222"/>
      <c r="QNZ40" s="222"/>
      <c r="QOA40" s="222"/>
      <c r="QOB40" s="222"/>
      <c r="QOC40" s="222"/>
      <c r="QOD40" s="222"/>
      <c r="QOE40" s="222"/>
      <c r="QOF40" s="222"/>
      <c r="QOG40" s="222"/>
      <c r="QOH40" s="222"/>
      <c r="QOI40" s="222"/>
      <c r="QOJ40" s="222"/>
      <c r="QOK40" s="222"/>
      <c r="QOL40" s="222"/>
      <c r="QOM40" s="222"/>
      <c r="QON40" s="222"/>
      <c r="QOO40" s="222"/>
      <c r="QOP40" s="222"/>
      <c r="QOQ40" s="222"/>
      <c r="QOR40" s="222"/>
      <c r="QOS40" s="222"/>
      <c r="QOT40" s="222"/>
      <c r="QOU40" s="222"/>
      <c r="QOV40" s="222"/>
      <c r="QOW40" s="222"/>
      <c r="QOX40" s="222"/>
      <c r="QOY40" s="222"/>
      <c r="QOZ40" s="222"/>
      <c r="QPA40" s="222"/>
      <c r="QPB40" s="222"/>
      <c r="QPC40" s="222"/>
      <c r="QPD40" s="222"/>
      <c r="QPE40" s="222"/>
      <c r="QPF40" s="222"/>
      <c r="QPG40" s="222"/>
      <c r="QPH40" s="222"/>
      <c r="QPI40" s="222"/>
      <c r="QPJ40" s="222"/>
      <c r="QPK40" s="222"/>
      <c r="QPL40" s="222"/>
      <c r="QPM40" s="222"/>
      <c r="QPN40" s="222"/>
      <c r="QPO40" s="222"/>
      <c r="QPP40" s="222"/>
      <c r="QPQ40" s="222"/>
      <c r="QPR40" s="222"/>
      <c r="QPS40" s="222"/>
      <c r="QPT40" s="222"/>
      <c r="QPU40" s="222"/>
      <c r="QPV40" s="222"/>
      <c r="QPW40" s="222"/>
      <c r="QPX40" s="222"/>
      <c r="QPY40" s="222"/>
      <c r="QPZ40" s="222"/>
      <c r="QQA40" s="222"/>
      <c r="QQB40" s="222"/>
      <c r="QQC40" s="222"/>
      <c r="QQD40" s="222"/>
      <c r="QQE40" s="222"/>
      <c r="QQF40" s="222"/>
      <c r="QQG40" s="222"/>
      <c r="QQH40" s="222"/>
      <c r="QQI40" s="222"/>
      <c r="QQJ40" s="222"/>
      <c r="QQK40" s="222"/>
      <c r="QQL40" s="222"/>
      <c r="QQM40" s="222"/>
      <c r="QQN40" s="222"/>
      <c r="QQO40" s="222"/>
      <c r="QQP40" s="222"/>
      <c r="QQQ40" s="222"/>
      <c r="QQR40" s="222"/>
      <c r="QQS40" s="222"/>
      <c r="QQT40" s="222"/>
      <c r="QQU40" s="222"/>
      <c r="QQV40" s="222"/>
      <c r="QQW40" s="222"/>
      <c r="QQX40" s="222"/>
      <c r="QQY40" s="222"/>
      <c r="QQZ40" s="222"/>
      <c r="QRA40" s="222"/>
      <c r="QRB40" s="222"/>
      <c r="QRC40" s="222"/>
      <c r="QRD40" s="222"/>
      <c r="QRE40" s="222"/>
      <c r="QRF40" s="222"/>
      <c r="QRG40" s="222"/>
      <c r="QRH40" s="222"/>
      <c r="QRI40" s="222"/>
      <c r="QRJ40" s="222"/>
      <c r="QRK40" s="222"/>
      <c r="QRL40" s="222"/>
      <c r="QRM40" s="222"/>
      <c r="QRN40" s="222"/>
      <c r="QRO40" s="222"/>
      <c r="QRP40" s="222"/>
      <c r="QRQ40" s="222"/>
      <c r="QRR40" s="222"/>
      <c r="QRS40" s="222"/>
      <c r="QRT40" s="222"/>
      <c r="QRU40" s="222"/>
      <c r="QRV40" s="222"/>
      <c r="QRW40" s="222"/>
      <c r="QRX40" s="222"/>
      <c r="QRY40" s="222"/>
      <c r="QRZ40" s="222"/>
      <c r="QSA40" s="222"/>
      <c r="QSB40" s="222"/>
      <c r="QSC40" s="222"/>
      <c r="QSD40" s="222"/>
      <c r="QSE40" s="222"/>
      <c r="QSF40" s="222"/>
      <c r="QSG40" s="222"/>
      <c r="QSH40" s="222"/>
      <c r="QSI40" s="222"/>
      <c r="QSJ40" s="222"/>
      <c r="QSK40" s="222"/>
      <c r="QSL40" s="222"/>
      <c r="QSM40" s="222"/>
      <c r="QSN40" s="222"/>
      <c r="QSO40" s="222"/>
      <c r="QSP40" s="222"/>
      <c r="QSQ40" s="222"/>
      <c r="QSR40" s="222"/>
      <c r="QSS40" s="222"/>
      <c r="QST40" s="222"/>
      <c r="QSU40" s="222"/>
      <c r="QSV40" s="222"/>
      <c r="QSW40" s="222"/>
      <c r="QSX40" s="222"/>
      <c r="QSY40" s="222"/>
      <c r="QSZ40" s="222"/>
      <c r="QTA40" s="222"/>
      <c r="QTB40" s="222"/>
      <c r="QTC40" s="222"/>
      <c r="QTD40" s="222"/>
      <c r="QTE40" s="222"/>
      <c r="QTF40" s="222"/>
      <c r="QTG40" s="222"/>
      <c r="QTH40" s="222"/>
      <c r="QTI40" s="222"/>
      <c r="QTJ40" s="222"/>
      <c r="QTK40" s="222"/>
      <c r="QTL40" s="222"/>
      <c r="QTM40" s="222"/>
      <c r="QTN40" s="222"/>
      <c r="QTO40" s="222"/>
      <c r="QTP40" s="222"/>
      <c r="QTQ40" s="222"/>
      <c r="QTR40" s="222"/>
      <c r="QTS40" s="222"/>
      <c r="QTT40" s="222"/>
      <c r="QTU40" s="222"/>
      <c r="QTV40" s="222"/>
      <c r="QTW40" s="222"/>
      <c r="QTX40" s="222"/>
      <c r="QTY40" s="222"/>
      <c r="QTZ40" s="222"/>
      <c r="QUA40" s="222"/>
      <c r="QUB40" s="222"/>
      <c r="QUC40" s="222"/>
      <c r="QUD40" s="222"/>
      <c r="QUE40" s="222"/>
      <c r="QUF40" s="222"/>
      <c r="QUG40" s="222"/>
      <c r="QUH40" s="222"/>
      <c r="QUI40" s="222"/>
      <c r="QUJ40" s="222"/>
      <c r="QUK40" s="222"/>
      <c r="QUL40" s="222"/>
      <c r="QUM40" s="222"/>
      <c r="QUN40" s="222"/>
      <c r="QUO40" s="222"/>
      <c r="QUP40" s="222"/>
      <c r="QUQ40" s="222"/>
      <c r="QUR40" s="222"/>
      <c r="QUS40" s="222"/>
      <c r="QUT40" s="222"/>
      <c r="QUU40" s="222"/>
      <c r="QUV40" s="222"/>
      <c r="QUW40" s="222"/>
      <c r="QUX40" s="222"/>
      <c r="QUY40" s="222"/>
      <c r="QUZ40" s="222"/>
      <c r="QVA40" s="222"/>
      <c r="QVB40" s="222"/>
      <c r="QVC40" s="222"/>
      <c r="QVD40" s="222"/>
      <c r="QVE40" s="222"/>
      <c r="QVF40" s="222"/>
      <c r="QVG40" s="222"/>
      <c r="QVH40" s="222"/>
      <c r="QVI40" s="222"/>
      <c r="QVJ40" s="222"/>
      <c r="QVK40" s="222"/>
      <c r="QVL40" s="222"/>
      <c r="QVM40" s="222"/>
      <c r="QVN40" s="222"/>
      <c r="QVO40" s="222"/>
      <c r="QVP40" s="222"/>
      <c r="QVQ40" s="222"/>
      <c r="QVR40" s="222"/>
      <c r="QVS40" s="222"/>
      <c r="QVT40" s="222"/>
      <c r="QVU40" s="222"/>
      <c r="QVV40" s="222"/>
      <c r="QVW40" s="222"/>
      <c r="QVX40" s="222"/>
      <c r="QVY40" s="222"/>
      <c r="QVZ40" s="222"/>
      <c r="QWA40" s="222"/>
      <c r="QWB40" s="222"/>
      <c r="QWC40" s="222"/>
      <c r="QWD40" s="222"/>
      <c r="QWE40" s="222"/>
      <c r="QWF40" s="222"/>
      <c r="QWG40" s="222"/>
      <c r="QWH40" s="222"/>
      <c r="QWI40" s="222"/>
      <c r="QWJ40" s="222"/>
      <c r="QWK40" s="222"/>
      <c r="QWL40" s="222"/>
      <c r="QWM40" s="222"/>
      <c r="QWN40" s="222"/>
      <c r="QWO40" s="222"/>
      <c r="QWP40" s="222"/>
      <c r="QWQ40" s="222"/>
      <c r="QWR40" s="222"/>
      <c r="QWS40" s="222"/>
      <c r="QWT40" s="222"/>
      <c r="QWU40" s="222"/>
      <c r="QWV40" s="222"/>
      <c r="QWW40" s="222"/>
      <c r="QWX40" s="222"/>
      <c r="QWY40" s="222"/>
      <c r="QWZ40" s="222"/>
      <c r="QXA40" s="222"/>
      <c r="QXB40" s="222"/>
      <c r="QXC40" s="222"/>
      <c r="QXD40" s="222"/>
      <c r="QXE40" s="222"/>
      <c r="QXF40" s="222"/>
      <c r="QXG40" s="222"/>
      <c r="QXH40" s="222"/>
      <c r="QXI40" s="222"/>
      <c r="QXJ40" s="222"/>
      <c r="QXK40" s="222"/>
      <c r="QXL40" s="222"/>
      <c r="QXM40" s="222"/>
      <c r="QXN40" s="222"/>
      <c r="QXO40" s="222"/>
      <c r="QXP40" s="222"/>
      <c r="QXQ40" s="222"/>
      <c r="QXR40" s="222"/>
      <c r="QXS40" s="222"/>
      <c r="QXT40" s="222"/>
      <c r="QXU40" s="222"/>
      <c r="QXV40" s="222"/>
      <c r="QXW40" s="222"/>
      <c r="QXX40" s="222"/>
      <c r="QXY40" s="222"/>
      <c r="QXZ40" s="222"/>
      <c r="QYA40" s="222"/>
      <c r="QYB40" s="222"/>
      <c r="QYC40" s="222"/>
      <c r="QYD40" s="222"/>
      <c r="QYE40" s="222"/>
      <c r="QYF40" s="222"/>
      <c r="QYG40" s="222"/>
      <c r="QYH40" s="222"/>
      <c r="QYI40" s="222"/>
      <c r="QYJ40" s="222"/>
      <c r="QYK40" s="222"/>
      <c r="QYL40" s="222"/>
      <c r="QYM40" s="222"/>
      <c r="QYN40" s="222"/>
      <c r="QYO40" s="222"/>
      <c r="QYP40" s="222"/>
      <c r="QYQ40" s="222"/>
      <c r="QYR40" s="222"/>
      <c r="QYS40" s="222"/>
      <c r="QYT40" s="222"/>
      <c r="QYU40" s="222"/>
      <c r="QYV40" s="222"/>
      <c r="QYW40" s="222"/>
      <c r="QYX40" s="222"/>
      <c r="QYY40" s="222"/>
      <c r="QYZ40" s="222"/>
      <c r="QZA40" s="222"/>
      <c r="QZB40" s="222"/>
      <c r="QZC40" s="222"/>
      <c r="QZD40" s="222"/>
      <c r="QZE40" s="222"/>
      <c r="QZF40" s="222"/>
      <c r="QZG40" s="222"/>
      <c r="QZH40" s="222"/>
      <c r="QZI40" s="222"/>
      <c r="QZJ40" s="222"/>
      <c r="QZK40" s="222"/>
      <c r="QZL40" s="222"/>
      <c r="QZM40" s="222"/>
      <c r="QZN40" s="222"/>
      <c r="QZO40" s="222"/>
      <c r="QZP40" s="222"/>
      <c r="QZQ40" s="222"/>
      <c r="QZR40" s="222"/>
      <c r="QZS40" s="222"/>
      <c r="QZT40" s="222"/>
      <c r="QZU40" s="222"/>
      <c r="QZV40" s="222"/>
      <c r="QZW40" s="222"/>
      <c r="QZX40" s="222"/>
      <c r="QZY40" s="222"/>
      <c r="QZZ40" s="222"/>
      <c r="RAA40" s="222"/>
      <c r="RAB40" s="222"/>
      <c r="RAC40" s="222"/>
      <c r="RAD40" s="222"/>
      <c r="RAE40" s="222"/>
      <c r="RAF40" s="222"/>
      <c r="RAG40" s="222"/>
      <c r="RAH40" s="222"/>
      <c r="RAI40" s="222"/>
      <c r="RAJ40" s="222"/>
      <c r="RAK40" s="222"/>
      <c r="RAL40" s="222"/>
      <c r="RAM40" s="222"/>
      <c r="RAN40" s="222"/>
      <c r="RAO40" s="222"/>
      <c r="RAP40" s="222"/>
      <c r="RAQ40" s="222"/>
      <c r="RAR40" s="222"/>
      <c r="RAS40" s="222"/>
      <c r="RAT40" s="222"/>
      <c r="RAU40" s="222"/>
      <c r="RAV40" s="222"/>
      <c r="RAW40" s="222"/>
      <c r="RAX40" s="222"/>
      <c r="RAY40" s="222"/>
      <c r="RAZ40" s="222"/>
      <c r="RBA40" s="222"/>
      <c r="RBB40" s="222"/>
      <c r="RBC40" s="222"/>
      <c r="RBD40" s="222"/>
      <c r="RBE40" s="222"/>
      <c r="RBF40" s="222"/>
      <c r="RBG40" s="222"/>
      <c r="RBH40" s="222"/>
      <c r="RBI40" s="222"/>
      <c r="RBJ40" s="222"/>
      <c r="RBK40" s="222"/>
      <c r="RBL40" s="222"/>
      <c r="RBM40" s="222"/>
      <c r="RBN40" s="222"/>
      <c r="RBO40" s="222"/>
      <c r="RBP40" s="222"/>
      <c r="RBQ40" s="222"/>
      <c r="RBR40" s="222"/>
      <c r="RBS40" s="222"/>
      <c r="RBT40" s="222"/>
      <c r="RBU40" s="222"/>
      <c r="RBV40" s="222"/>
      <c r="RBW40" s="222"/>
      <c r="RBX40" s="222"/>
      <c r="RBY40" s="222"/>
      <c r="RBZ40" s="222"/>
      <c r="RCA40" s="222"/>
      <c r="RCB40" s="222"/>
      <c r="RCC40" s="222"/>
      <c r="RCD40" s="222"/>
      <c r="RCE40" s="222"/>
      <c r="RCF40" s="222"/>
      <c r="RCG40" s="222"/>
      <c r="RCH40" s="222"/>
      <c r="RCI40" s="222"/>
      <c r="RCJ40" s="222"/>
      <c r="RCK40" s="222"/>
      <c r="RCL40" s="222"/>
      <c r="RCM40" s="222"/>
      <c r="RCN40" s="222"/>
      <c r="RCO40" s="222"/>
      <c r="RCP40" s="222"/>
      <c r="RCQ40" s="222"/>
      <c r="RCR40" s="222"/>
      <c r="RCS40" s="222"/>
      <c r="RCT40" s="222"/>
      <c r="RCU40" s="222"/>
      <c r="RCV40" s="222"/>
      <c r="RCW40" s="222"/>
      <c r="RCX40" s="222"/>
      <c r="RCY40" s="222"/>
      <c r="RCZ40" s="222"/>
      <c r="RDA40" s="222"/>
      <c r="RDB40" s="222"/>
      <c r="RDC40" s="222"/>
      <c r="RDD40" s="222"/>
      <c r="RDE40" s="222"/>
      <c r="RDF40" s="222"/>
      <c r="RDG40" s="222"/>
      <c r="RDH40" s="222"/>
      <c r="RDI40" s="222"/>
      <c r="RDJ40" s="222"/>
      <c r="RDK40" s="222"/>
      <c r="RDL40" s="222"/>
      <c r="RDM40" s="222"/>
      <c r="RDN40" s="222"/>
      <c r="RDO40" s="222"/>
      <c r="RDP40" s="222"/>
      <c r="RDQ40" s="222"/>
      <c r="RDR40" s="222"/>
      <c r="RDS40" s="222"/>
      <c r="RDT40" s="222"/>
      <c r="RDU40" s="222"/>
      <c r="RDV40" s="222"/>
      <c r="RDW40" s="222"/>
      <c r="RDX40" s="222"/>
      <c r="RDY40" s="222"/>
      <c r="RDZ40" s="222"/>
      <c r="REA40" s="222"/>
      <c r="REB40" s="222"/>
      <c r="REC40" s="222"/>
      <c r="RED40" s="222"/>
      <c r="REE40" s="222"/>
      <c r="REF40" s="222"/>
      <c r="REG40" s="222"/>
      <c r="REH40" s="222"/>
      <c r="REI40" s="222"/>
      <c r="REJ40" s="222"/>
      <c r="REK40" s="222"/>
      <c r="REL40" s="222"/>
      <c r="REM40" s="222"/>
      <c r="REN40" s="222"/>
      <c r="REO40" s="222"/>
      <c r="REP40" s="222"/>
      <c r="REQ40" s="222"/>
      <c r="RER40" s="222"/>
      <c r="RES40" s="222"/>
      <c r="RET40" s="222"/>
      <c r="REU40" s="222"/>
      <c r="REV40" s="222"/>
      <c r="REW40" s="222"/>
      <c r="REX40" s="222"/>
      <c r="REY40" s="222"/>
      <c r="REZ40" s="222"/>
      <c r="RFA40" s="222"/>
      <c r="RFB40" s="222"/>
      <c r="RFC40" s="222"/>
      <c r="RFD40" s="222"/>
      <c r="RFE40" s="222"/>
      <c r="RFF40" s="222"/>
      <c r="RFG40" s="222"/>
      <c r="RFH40" s="222"/>
      <c r="RFI40" s="222"/>
      <c r="RFJ40" s="222"/>
      <c r="RFK40" s="222"/>
      <c r="RFL40" s="222"/>
      <c r="RFM40" s="222"/>
      <c r="RFN40" s="222"/>
      <c r="RFO40" s="222"/>
      <c r="RFP40" s="222"/>
      <c r="RFQ40" s="222"/>
      <c r="RFR40" s="222"/>
      <c r="RFS40" s="222"/>
      <c r="RFT40" s="222"/>
      <c r="RFU40" s="222"/>
      <c r="RFV40" s="222"/>
      <c r="RFW40" s="222"/>
      <c r="RFX40" s="222"/>
      <c r="RFY40" s="222"/>
      <c r="RFZ40" s="222"/>
      <c r="RGA40" s="222"/>
      <c r="RGB40" s="222"/>
      <c r="RGC40" s="222"/>
      <c r="RGD40" s="222"/>
      <c r="RGE40" s="222"/>
      <c r="RGF40" s="222"/>
      <c r="RGG40" s="222"/>
      <c r="RGH40" s="222"/>
      <c r="RGI40" s="222"/>
      <c r="RGJ40" s="222"/>
      <c r="RGK40" s="222"/>
      <c r="RGL40" s="222"/>
      <c r="RGM40" s="222"/>
      <c r="RGN40" s="222"/>
      <c r="RGO40" s="222"/>
      <c r="RGP40" s="222"/>
      <c r="RGQ40" s="222"/>
      <c r="RGR40" s="222"/>
      <c r="RGS40" s="222"/>
      <c r="RGT40" s="222"/>
      <c r="RGU40" s="222"/>
      <c r="RGV40" s="222"/>
      <c r="RGW40" s="222"/>
      <c r="RGX40" s="222"/>
      <c r="RGY40" s="222"/>
      <c r="RGZ40" s="222"/>
      <c r="RHA40" s="222"/>
      <c r="RHB40" s="222"/>
      <c r="RHC40" s="222"/>
      <c r="RHD40" s="222"/>
      <c r="RHE40" s="222"/>
      <c r="RHF40" s="222"/>
      <c r="RHG40" s="222"/>
      <c r="RHH40" s="222"/>
      <c r="RHI40" s="222"/>
      <c r="RHJ40" s="222"/>
      <c r="RHK40" s="222"/>
      <c r="RHL40" s="222"/>
      <c r="RHM40" s="222"/>
      <c r="RHN40" s="222"/>
      <c r="RHO40" s="222"/>
      <c r="RHP40" s="222"/>
      <c r="RHQ40" s="222"/>
      <c r="RHR40" s="222"/>
      <c r="RHS40" s="222"/>
      <c r="RHT40" s="222"/>
      <c r="RHU40" s="222"/>
      <c r="RHV40" s="222"/>
      <c r="RHW40" s="222"/>
      <c r="RHX40" s="222"/>
      <c r="RHY40" s="222"/>
      <c r="RHZ40" s="222"/>
      <c r="RIA40" s="222"/>
      <c r="RIB40" s="222"/>
      <c r="RIC40" s="222"/>
      <c r="RID40" s="222"/>
      <c r="RIE40" s="222"/>
      <c r="RIF40" s="222"/>
      <c r="RIG40" s="222"/>
      <c r="RIH40" s="222"/>
      <c r="RII40" s="222"/>
      <c r="RIJ40" s="222"/>
      <c r="RIK40" s="222"/>
      <c r="RIL40" s="222"/>
      <c r="RIM40" s="222"/>
      <c r="RIN40" s="222"/>
      <c r="RIO40" s="222"/>
      <c r="RIP40" s="222"/>
      <c r="RIQ40" s="222"/>
      <c r="RIR40" s="222"/>
      <c r="RIS40" s="222"/>
      <c r="RIT40" s="222"/>
      <c r="RIU40" s="222"/>
      <c r="RIV40" s="222"/>
      <c r="RIW40" s="222"/>
      <c r="RIX40" s="222"/>
      <c r="RIY40" s="222"/>
      <c r="RIZ40" s="222"/>
      <c r="RJA40" s="222"/>
      <c r="RJB40" s="222"/>
      <c r="RJC40" s="222"/>
      <c r="RJD40" s="222"/>
      <c r="RJE40" s="222"/>
      <c r="RJF40" s="222"/>
      <c r="RJG40" s="222"/>
      <c r="RJH40" s="222"/>
      <c r="RJI40" s="222"/>
      <c r="RJJ40" s="222"/>
      <c r="RJK40" s="222"/>
      <c r="RJL40" s="222"/>
      <c r="RJM40" s="222"/>
      <c r="RJN40" s="222"/>
      <c r="RJO40" s="222"/>
      <c r="RJP40" s="222"/>
      <c r="RJQ40" s="222"/>
      <c r="RJR40" s="222"/>
      <c r="RJS40" s="222"/>
      <c r="RJT40" s="222"/>
      <c r="RJU40" s="222"/>
      <c r="RJV40" s="222"/>
      <c r="RJW40" s="222"/>
      <c r="RJX40" s="222"/>
      <c r="RJY40" s="222"/>
      <c r="RJZ40" s="222"/>
      <c r="RKA40" s="222"/>
      <c r="RKB40" s="222"/>
      <c r="RKC40" s="222"/>
      <c r="RKD40" s="222"/>
      <c r="RKE40" s="222"/>
      <c r="RKF40" s="222"/>
      <c r="RKG40" s="222"/>
      <c r="RKH40" s="222"/>
      <c r="RKI40" s="222"/>
      <c r="RKJ40" s="222"/>
      <c r="RKK40" s="222"/>
      <c r="RKL40" s="222"/>
      <c r="RKM40" s="222"/>
      <c r="RKN40" s="222"/>
      <c r="RKO40" s="222"/>
      <c r="RKP40" s="222"/>
      <c r="RKQ40" s="222"/>
      <c r="RKR40" s="222"/>
      <c r="RKS40" s="222"/>
      <c r="RKT40" s="222"/>
      <c r="RKU40" s="222"/>
      <c r="RKV40" s="222"/>
      <c r="RKW40" s="222"/>
      <c r="RKX40" s="222"/>
      <c r="RKY40" s="222"/>
      <c r="RKZ40" s="222"/>
      <c r="RLA40" s="222"/>
      <c r="RLB40" s="222"/>
      <c r="RLC40" s="222"/>
      <c r="RLD40" s="222"/>
      <c r="RLE40" s="222"/>
      <c r="RLF40" s="222"/>
      <c r="RLG40" s="222"/>
      <c r="RLH40" s="222"/>
      <c r="RLI40" s="222"/>
      <c r="RLJ40" s="222"/>
      <c r="RLK40" s="222"/>
      <c r="RLL40" s="222"/>
      <c r="RLM40" s="222"/>
      <c r="RLN40" s="222"/>
      <c r="RLO40" s="222"/>
      <c r="RLP40" s="222"/>
      <c r="RLQ40" s="222"/>
      <c r="RLR40" s="222"/>
      <c r="RLS40" s="222"/>
      <c r="RLT40" s="222"/>
      <c r="RLU40" s="222"/>
      <c r="RLV40" s="222"/>
      <c r="RLW40" s="222"/>
      <c r="RLX40" s="222"/>
      <c r="RLY40" s="222"/>
      <c r="RLZ40" s="222"/>
      <c r="RMA40" s="222"/>
      <c r="RMB40" s="222"/>
      <c r="RMC40" s="222"/>
      <c r="RMD40" s="222"/>
      <c r="RME40" s="222"/>
      <c r="RMF40" s="222"/>
      <c r="RMG40" s="222"/>
      <c r="RMH40" s="222"/>
      <c r="RMI40" s="222"/>
      <c r="RMJ40" s="222"/>
      <c r="RMK40" s="222"/>
      <c r="RML40" s="222"/>
      <c r="RMM40" s="222"/>
      <c r="RMN40" s="222"/>
      <c r="RMO40" s="222"/>
      <c r="RMP40" s="222"/>
      <c r="RMQ40" s="222"/>
      <c r="RMR40" s="222"/>
      <c r="RMS40" s="222"/>
      <c r="RMT40" s="222"/>
      <c r="RMU40" s="222"/>
      <c r="RMV40" s="222"/>
      <c r="RMW40" s="222"/>
      <c r="RMX40" s="222"/>
      <c r="RMY40" s="222"/>
      <c r="RMZ40" s="222"/>
      <c r="RNA40" s="222"/>
      <c r="RNB40" s="222"/>
      <c r="RNC40" s="222"/>
      <c r="RND40" s="222"/>
      <c r="RNE40" s="222"/>
      <c r="RNF40" s="222"/>
      <c r="RNG40" s="222"/>
      <c r="RNH40" s="222"/>
      <c r="RNI40" s="222"/>
      <c r="RNJ40" s="222"/>
      <c r="RNK40" s="222"/>
      <c r="RNL40" s="222"/>
      <c r="RNM40" s="222"/>
      <c r="RNN40" s="222"/>
      <c r="RNO40" s="222"/>
      <c r="RNP40" s="222"/>
      <c r="RNQ40" s="222"/>
      <c r="RNR40" s="222"/>
      <c r="RNS40" s="222"/>
      <c r="RNT40" s="222"/>
      <c r="RNU40" s="222"/>
      <c r="RNV40" s="222"/>
      <c r="RNW40" s="222"/>
      <c r="RNX40" s="222"/>
      <c r="RNY40" s="222"/>
      <c r="RNZ40" s="222"/>
      <c r="ROA40" s="222"/>
      <c r="ROB40" s="222"/>
      <c r="ROC40" s="222"/>
      <c r="ROD40" s="222"/>
      <c r="ROE40" s="222"/>
      <c r="ROF40" s="222"/>
      <c r="ROG40" s="222"/>
      <c r="ROH40" s="222"/>
      <c r="ROI40" s="222"/>
      <c r="ROJ40" s="222"/>
      <c r="ROK40" s="222"/>
      <c r="ROL40" s="222"/>
      <c r="ROM40" s="222"/>
      <c r="RON40" s="222"/>
      <c r="ROO40" s="222"/>
      <c r="ROP40" s="222"/>
      <c r="ROQ40" s="222"/>
      <c r="ROR40" s="222"/>
      <c r="ROS40" s="222"/>
      <c r="ROT40" s="222"/>
      <c r="ROU40" s="222"/>
      <c r="ROV40" s="222"/>
      <c r="ROW40" s="222"/>
      <c r="ROX40" s="222"/>
      <c r="ROY40" s="222"/>
      <c r="ROZ40" s="222"/>
      <c r="RPA40" s="222"/>
      <c r="RPB40" s="222"/>
      <c r="RPC40" s="222"/>
      <c r="RPD40" s="222"/>
      <c r="RPE40" s="222"/>
      <c r="RPF40" s="222"/>
      <c r="RPG40" s="222"/>
      <c r="RPH40" s="222"/>
      <c r="RPI40" s="222"/>
      <c r="RPJ40" s="222"/>
      <c r="RPK40" s="222"/>
      <c r="RPL40" s="222"/>
      <c r="RPM40" s="222"/>
      <c r="RPN40" s="222"/>
      <c r="RPO40" s="222"/>
      <c r="RPP40" s="222"/>
      <c r="RPQ40" s="222"/>
      <c r="RPR40" s="222"/>
      <c r="RPS40" s="222"/>
      <c r="RPT40" s="222"/>
      <c r="RPU40" s="222"/>
      <c r="RPV40" s="222"/>
      <c r="RPW40" s="222"/>
      <c r="RPX40" s="222"/>
      <c r="RPY40" s="222"/>
      <c r="RPZ40" s="222"/>
      <c r="RQA40" s="222"/>
      <c r="RQB40" s="222"/>
      <c r="RQC40" s="222"/>
      <c r="RQD40" s="222"/>
      <c r="RQE40" s="222"/>
      <c r="RQF40" s="222"/>
      <c r="RQG40" s="222"/>
      <c r="RQH40" s="222"/>
      <c r="RQI40" s="222"/>
      <c r="RQJ40" s="222"/>
      <c r="RQK40" s="222"/>
      <c r="RQL40" s="222"/>
      <c r="RQM40" s="222"/>
      <c r="RQN40" s="222"/>
      <c r="RQO40" s="222"/>
      <c r="RQP40" s="222"/>
      <c r="RQQ40" s="222"/>
      <c r="RQR40" s="222"/>
      <c r="RQS40" s="222"/>
      <c r="RQT40" s="222"/>
      <c r="RQU40" s="222"/>
      <c r="RQV40" s="222"/>
      <c r="RQW40" s="222"/>
      <c r="RQX40" s="222"/>
      <c r="RQY40" s="222"/>
      <c r="RQZ40" s="222"/>
      <c r="RRA40" s="222"/>
      <c r="RRB40" s="222"/>
      <c r="RRC40" s="222"/>
      <c r="RRD40" s="222"/>
      <c r="RRE40" s="222"/>
      <c r="RRF40" s="222"/>
      <c r="RRG40" s="222"/>
      <c r="RRH40" s="222"/>
      <c r="RRI40" s="222"/>
      <c r="RRJ40" s="222"/>
      <c r="RRK40" s="222"/>
      <c r="RRL40" s="222"/>
      <c r="RRM40" s="222"/>
      <c r="RRN40" s="222"/>
      <c r="RRO40" s="222"/>
      <c r="RRP40" s="222"/>
      <c r="RRQ40" s="222"/>
      <c r="RRR40" s="222"/>
      <c r="RRS40" s="222"/>
      <c r="RRT40" s="222"/>
      <c r="RRU40" s="222"/>
      <c r="RRV40" s="222"/>
      <c r="RRW40" s="222"/>
      <c r="RRX40" s="222"/>
      <c r="RRY40" s="222"/>
      <c r="RRZ40" s="222"/>
      <c r="RSA40" s="222"/>
      <c r="RSB40" s="222"/>
      <c r="RSC40" s="222"/>
      <c r="RSD40" s="222"/>
      <c r="RSE40" s="222"/>
      <c r="RSF40" s="222"/>
      <c r="RSG40" s="222"/>
      <c r="RSH40" s="222"/>
      <c r="RSI40" s="222"/>
      <c r="RSJ40" s="222"/>
      <c r="RSK40" s="222"/>
      <c r="RSL40" s="222"/>
      <c r="RSM40" s="222"/>
      <c r="RSN40" s="222"/>
      <c r="RSO40" s="222"/>
      <c r="RSP40" s="222"/>
      <c r="RSQ40" s="222"/>
      <c r="RSR40" s="222"/>
      <c r="RSS40" s="222"/>
      <c r="RST40" s="222"/>
      <c r="RSU40" s="222"/>
      <c r="RSV40" s="222"/>
      <c r="RSW40" s="222"/>
      <c r="RSX40" s="222"/>
      <c r="RSY40" s="222"/>
      <c r="RSZ40" s="222"/>
      <c r="RTA40" s="222"/>
      <c r="RTB40" s="222"/>
      <c r="RTC40" s="222"/>
      <c r="RTD40" s="222"/>
      <c r="RTE40" s="222"/>
      <c r="RTF40" s="222"/>
      <c r="RTG40" s="222"/>
      <c r="RTH40" s="222"/>
      <c r="RTI40" s="222"/>
      <c r="RTJ40" s="222"/>
      <c r="RTK40" s="222"/>
      <c r="RTL40" s="222"/>
      <c r="RTM40" s="222"/>
      <c r="RTN40" s="222"/>
      <c r="RTO40" s="222"/>
      <c r="RTP40" s="222"/>
      <c r="RTQ40" s="222"/>
      <c r="RTR40" s="222"/>
      <c r="RTS40" s="222"/>
      <c r="RTT40" s="222"/>
      <c r="RTU40" s="222"/>
      <c r="RTV40" s="222"/>
      <c r="RTW40" s="222"/>
      <c r="RTX40" s="222"/>
      <c r="RTY40" s="222"/>
      <c r="RTZ40" s="222"/>
      <c r="RUA40" s="222"/>
      <c r="RUB40" s="222"/>
      <c r="RUC40" s="222"/>
      <c r="RUD40" s="222"/>
      <c r="RUE40" s="222"/>
      <c r="RUF40" s="222"/>
      <c r="RUG40" s="222"/>
      <c r="RUH40" s="222"/>
      <c r="RUI40" s="222"/>
      <c r="RUJ40" s="222"/>
      <c r="RUK40" s="222"/>
      <c r="RUL40" s="222"/>
      <c r="RUM40" s="222"/>
      <c r="RUN40" s="222"/>
      <c r="RUO40" s="222"/>
      <c r="RUP40" s="222"/>
      <c r="RUQ40" s="222"/>
      <c r="RUR40" s="222"/>
      <c r="RUS40" s="222"/>
      <c r="RUT40" s="222"/>
      <c r="RUU40" s="222"/>
      <c r="RUV40" s="222"/>
      <c r="RUW40" s="222"/>
      <c r="RUX40" s="222"/>
      <c r="RUY40" s="222"/>
      <c r="RUZ40" s="222"/>
      <c r="RVA40" s="222"/>
      <c r="RVB40" s="222"/>
      <c r="RVC40" s="222"/>
      <c r="RVD40" s="222"/>
      <c r="RVE40" s="222"/>
      <c r="RVF40" s="222"/>
      <c r="RVG40" s="222"/>
      <c r="RVH40" s="222"/>
      <c r="RVI40" s="222"/>
      <c r="RVJ40" s="222"/>
      <c r="RVK40" s="222"/>
      <c r="RVL40" s="222"/>
      <c r="RVM40" s="222"/>
      <c r="RVN40" s="222"/>
      <c r="RVO40" s="222"/>
      <c r="RVP40" s="222"/>
      <c r="RVQ40" s="222"/>
      <c r="RVR40" s="222"/>
      <c r="RVS40" s="222"/>
      <c r="RVT40" s="222"/>
      <c r="RVU40" s="222"/>
      <c r="RVV40" s="222"/>
      <c r="RVW40" s="222"/>
      <c r="RVX40" s="222"/>
      <c r="RVY40" s="222"/>
      <c r="RVZ40" s="222"/>
      <c r="RWA40" s="222"/>
      <c r="RWB40" s="222"/>
      <c r="RWC40" s="222"/>
      <c r="RWD40" s="222"/>
      <c r="RWE40" s="222"/>
      <c r="RWF40" s="222"/>
      <c r="RWG40" s="222"/>
      <c r="RWH40" s="222"/>
      <c r="RWI40" s="222"/>
      <c r="RWJ40" s="222"/>
      <c r="RWK40" s="222"/>
      <c r="RWL40" s="222"/>
      <c r="RWM40" s="222"/>
      <c r="RWN40" s="222"/>
      <c r="RWO40" s="222"/>
      <c r="RWP40" s="222"/>
      <c r="RWQ40" s="222"/>
      <c r="RWR40" s="222"/>
      <c r="RWS40" s="222"/>
      <c r="RWT40" s="222"/>
      <c r="RWU40" s="222"/>
      <c r="RWV40" s="222"/>
      <c r="RWW40" s="222"/>
      <c r="RWX40" s="222"/>
      <c r="RWY40" s="222"/>
      <c r="RWZ40" s="222"/>
      <c r="RXA40" s="222"/>
      <c r="RXB40" s="222"/>
      <c r="RXC40" s="222"/>
      <c r="RXD40" s="222"/>
      <c r="RXE40" s="222"/>
      <c r="RXF40" s="222"/>
      <c r="RXG40" s="222"/>
      <c r="RXH40" s="222"/>
      <c r="RXI40" s="222"/>
      <c r="RXJ40" s="222"/>
      <c r="RXK40" s="222"/>
      <c r="RXL40" s="222"/>
      <c r="RXM40" s="222"/>
      <c r="RXN40" s="222"/>
      <c r="RXO40" s="222"/>
      <c r="RXP40" s="222"/>
      <c r="RXQ40" s="222"/>
      <c r="RXR40" s="222"/>
      <c r="RXS40" s="222"/>
      <c r="RXT40" s="222"/>
      <c r="RXU40" s="222"/>
      <c r="RXV40" s="222"/>
      <c r="RXW40" s="222"/>
      <c r="RXX40" s="222"/>
      <c r="RXY40" s="222"/>
      <c r="RXZ40" s="222"/>
      <c r="RYA40" s="222"/>
      <c r="RYB40" s="222"/>
      <c r="RYC40" s="222"/>
      <c r="RYD40" s="222"/>
      <c r="RYE40" s="222"/>
      <c r="RYF40" s="222"/>
      <c r="RYG40" s="222"/>
      <c r="RYH40" s="222"/>
      <c r="RYI40" s="222"/>
      <c r="RYJ40" s="222"/>
      <c r="RYK40" s="222"/>
      <c r="RYL40" s="222"/>
      <c r="RYM40" s="222"/>
      <c r="RYN40" s="222"/>
      <c r="RYO40" s="222"/>
      <c r="RYP40" s="222"/>
      <c r="RYQ40" s="222"/>
      <c r="RYR40" s="222"/>
      <c r="RYS40" s="222"/>
      <c r="RYT40" s="222"/>
      <c r="RYU40" s="222"/>
      <c r="RYV40" s="222"/>
      <c r="RYW40" s="222"/>
      <c r="RYX40" s="222"/>
      <c r="RYY40" s="222"/>
      <c r="RYZ40" s="222"/>
      <c r="RZA40" s="222"/>
      <c r="RZB40" s="222"/>
      <c r="RZC40" s="222"/>
      <c r="RZD40" s="222"/>
      <c r="RZE40" s="222"/>
      <c r="RZF40" s="222"/>
      <c r="RZG40" s="222"/>
      <c r="RZH40" s="222"/>
      <c r="RZI40" s="222"/>
      <c r="RZJ40" s="222"/>
      <c r="RZK40" s="222"/>
      <c r="RZL40" s="222"/>
      <c r="RZM40" s="222"/>
      <c r="RZN40" s="222"/>
      <c r="RZO40" s="222"/>
      <c r="RZP40" s="222"/>
      <c r="RZQ40" s="222"/>
      <c r="RZR40" s="222"/>
      <c r="RZS40" s="222"/>
      <c r="RZT40" s="222"/>
      <c r="RZU40" s="222"/>
      <c r="RZV40" s="222"/>
      <c r="RZW40" s="222"/>
      <c r="RZX40" s="222"/>
      <c r="RZY40" s="222"/>
      <c r="RZZ40" s="222"/>
      <c r="SAA40" s="222"/>
      <c r="SAB40" s="222"/>
      <c r="SAC40" s="222"/>
      <c r="SAD40" s="222"/>
      <c r="SAE40" s="222"/>
      <c r="SAF40" s="222"/>
      <c r="SAG40" s="222"/>
      <c r="SAH40" s="222"/>
      <c r="SAI40" s="222"/>
      <c r="SAJ40" s="222"/>
      <c r="SAK40" s="222"/>
      <c r="SAL40" s="222"/>
      <c r="SAM40" s="222"/>
      <c r="SAN40" s="222"/>
      <c r="SAO40" s="222"/>
      <c r="SAP40" s="222"/>
      <c r="SAQ40" s="222"/>
      <c r="SAR40" s="222"/>
      <c r="SAS40" s="222"/>
      <c r="SAT40" s="222"/>
      <c r="SAU40" s="222"/>
      <c r="SAV40" s="222"/>
      <c r="SAW40" s="222"/>
      <c r="SAX40" s="222"/>
      <c r="SAY40" s="222"/>
      <c r="SAZ40" s="222"/>
      <c r="SBA40" s="222"/>
      <c r="SBB40" s="222"/>
      <c r="SBC40" s="222"/>
      <c r="SBD40" s="222"/>
      <c r="SBE40" s="222"/>
      <c r="SBF40" s="222"/>
      <c r="SBG40" s="222"/>
      <c r="SBH40" s="222"/>
      <c r="SBI40" s="222"/>
      <c r="SBJ40" s="222"/>
      <c r="SBK40" s="222"/>
      <c r="SBL40" s="222"/>
      <c r="SBM40" s="222"/>
      <c r="SBN40" s="222"/>
      <c r="SBO40" s="222"/>
      <c r="SBP40" s="222"/>
      <c r="SBQ40" s="222"/>
      <c r="SBR40" s="222"/>
      <c r="SBS40" s="222"/>
      <c r="SBT40" s="222"/>
      <c r="SBU40" s="222"/>
      <c r="SBV40" s="222"/>
      <c r="SBW40" s="222"/>
      <c r="SBX40" s="222"/>
      <c r="SBY40" s="222"/>
      <c r="SBZ40" s="222"/>
      <c r="SCA40" s="222"/>
      <c r="SCB40" s="222"/>
      <c r="SCC40" s="222"/>
      <c r="SCD40" s="222"/>
      <c r="SCE40" s="222"/>
      <c r="SCF40" s="222"/>
      <c r="SCG40" s="222"/>
      <c r="SCH40" s="222"/>
      <c r="SCI40" s="222"/>
      <c r="SCJ40" s="222"/>
      <c r="SCK40" s="222"/>
      <c r="SCL40" s="222"/>
      <c r="SCM40" s="222"/>
      <c r="SCN40" s="222"/>
      <c r="SCO40" s="222"/>
      <c r="SCP40" s="222"/>
      <c r="SCQ40" s="222"/>
      <c r="SCR40" s="222"/>
      <c r="SCS40" s="222"/>
      <c r="SCT40" s="222"/>
      <c r="SCU40" s="222"/>
      <c r="SCV40" s="222"/>
      <c r="SCW40" s="222"/>
      <c r="SCX40" s="222"/>
      <c r="SCY40" s="222"/>
      <c r="SCZ40" s="222"/>
      <c r="SDA40" s="222"/>
      <c r="SDB40" s="222"/>
      <c r="SDC40" s="222"/>
      <c r="SDD40" s="222"/>
      <c r="SDE40" s="222"/>
      <c r="SDF40" s="222"/>
      <c r="SDG40" s="222"/>
      <c r="SDH40" s="222"/>
      <c r="SDI40" s="222"/>
      <c r="SDJ40" s="222"/>
      <c r="SDK40" s="222"/>
      <c r="SDL40" s="222"/>
      <c r="SDM40" s="222"/>
      <c r="SDN40" s="222"/>
      <c r="SDO40" s="222"/>
      <c r="SDP40" s="222"/>
      <c r="SDQ40" s="222"/>
      <c r="SDR40" s="222"/>
      <c r="SDS40" s="222"/>
      <c r="SDT40" s="222"/>
      <c r="SDU40" s="222"/>
      <c r="SDV40" s="222"/>
      <c r="SDW40" s="222"/>
      <c r="SDX40" s="222"/>
      <c r="SDY40" s="222"/>
      <c r="SDZ40" s="222"/>
      <c r="SEA40" s="222"/>
      <c r="SEB40" s="222"/>
      <c r="SEC40" s="222"/>
      <c r="SED40" s="222"/>
      <c r="SEE40" s="222"/>
      <c r="SEF40" s="222"/>
      <c r="SEG40" s="222"/>
      <c r="SEH40" s="222"/>
      <c r="SEI40" s="222"/>
      <c r="SEJ40" s="222"/>
      <c r="SEK40" s="222"/>
      <c r="SEL40" s="222"/>
      <c r="SEM40" s="222"/>
      <c r="SEN40" s="222"/>
      <c r="SEO40" s="222"/>
      <c r="SEP40" s="222"/>
      <c r="SEQ40" s="222"/>
      <c r="SER40" s="222"/>
      <c r="SES40" s="222"/>
      <c r="SET40" s="222"/>
      <c r="SEU40" s="222"/>
      <c r="SEV40" s="222"/>
      <c r="SEW40" s="222"/>
      <c r="SEX40" s="222"/>
      <c r="SEY40" s="222"/>
      <c r="SEZ40" s="222"/>
      <c r="SFA40" s="222"/>
      <c r="SFB40" s="222"/>
      <c r="SFC40" s="222"/>
      <c r="SFD40" s="222"/>
      <c r="SFE40" s="222"/>
      <c r="SFF40" s="222"/>
      <c r="SFG40" s="222"/>
      <c r="SFH40" s="222"/>
      <c r="SFI40" s="222"/>
      <c r="SFJ40" s="222"/>
      <c r="SFK40" s="222"/>
      <c r="SFL40" s="222"/>
      <c r="SFM40" s="222"/>
      <c r="SFN40" s="222"/>
      <c r="SFO40" s="222"/>
      <c r="SFP40" s="222"/>
      <c r="SFQ40" s="222"/>
      <c r="SFR40" s="222"/>
      <c r="SFS40" s="222"/>
      <c r="SFT40" s="222"/>
      <c r="SFU40" s="222"/>
      <c r="SFV40" s="222"/>
      <c r="SFW40" s="222"/>
      <c r="SFX40" s="222"/>
      <c r="SFY40" s="222"/>
      <c r="SFZ40" s="222"/>
      <c r="SGA40" s="222"/>
      <c r="SGB40" s="222"/>
      <c r="SGC40" s="222"/>
      <c r="SGD40" s="222"/>
      <c r="SGE40" s="222"/>
      <c r="SGF40" s="222"/>
      <c r="SGG40" s="222"/>
      <c r="SGH40" s="222"/>
      <c r="SGI40" s="222"/>
      <c r="SGJ40" s="222"/>
      <c r="SGK40" s="222"/>
      <c r="SGL40" s="222"/>
      <c r="SGM40" s="222"/>
      <c r="SGN40" s="222"/>
      <c r="SGO40" s="222"/>
      <c r="SGP40" s="222"/>
      <c r="SGQ40" s="222"/>
      <c r="SGR40" s="222"/>
      <c r="SGS40" s="222"/>
      <c r="SGT40" s="222"/>
      <c r="SGU40" s="222"/>
      <c r="SGV40" s="222"/>
      <c r="SGW40" s="222"/>
      <c r="SGX40" s="222"/>
      <c r="SGY40" s="222"/>
      <c r="SGZ40" s="222"/>
      <c r="SHA40" s="222"/>
      <c r="SHB40" s="222"/>
      <c r="SHC40" s="222"/>
      <c r="SHD40" s="222"/>
      <c r="SHE40" s="222"/>
      <c r="SHF40" s="222"/>
      <c r="SHG40" s="222"/>
      <c r="SHH40" s="222"/>
      <c r="SHI40" s="222"/>
      <c r="SHJ40" s="222"/>
      <c r="SHK40" s="222"/>
      <c r="SHL40" s="222"/>
      <c r="SHM40" s="222"/>
      <c r="SHN40" s="222"/>
      <c r="SHO40" s="222"/>
      <c r="SHP40" s="222"/>
      <c r="SHQ40" s="222"/>
      <c r="SHR40" s="222"/>
      <c r="SHS40" s="222"/>
      <c r="SHT40" s="222"/>
      <c r="SHU40" s="222"/>
      <c r="SHV40" s="222"/>
      <c r="SHW40" s="222"/>
      <c r="SHX40" s="222"/>
      <c r="SHY40" s="222"/>
      <c r="SHZ40" s="222"/>
      <c r="SIA40" s="222"/>
      <c r="SIB40" s="222"/>
      <c r="SIC40" s="222"/>
      <c r="SID40" s="222"/>
      <c r="SIE40" s="222"/>
      <c r="SIF40" s="222"/>
      <c r="SIG40" s="222"/>
      <c r="SIH40" s="222"/>
      <c r="SII40" s="222"/>
      <c r="SIJ40" s="222"/>
      <c r="SIK40" s="222"/>
      <c r="SIL40" s="222"/>
      <c r="SIM40" s="222"/>
      <c r="SIN40" s="222"/>
      <c r="SIO40" s="222"/>
      <c r="SIP40" s="222"/>
      <c r="SIQ40" s="222"/>
      <c r="SIR40" s="222"/>
      <c r="SIS40" s="222"/>
      <c r="SIT40" s="222"/>
      <c r="SIU40" s="222"/>
      <c r="SIV40" s="222"/>
      <c r="SIW40" s="222"/>
      <c r="SIX40" s="222"/>
      <c r="SIY40" s="222"/>
      <c r="SIZ40" s="222"/>
      <c r="SJA40" s="222"/>
      <c r="SJB40" s="222"/>
      <c r="SJC40" s="222"/>
      <c r="SJD40" s="222"/>
      <c r="SJE40" s="222"/>
      <c r="SJF40" s="222"/>
      <c r="SJG40" s="222"/>
      <c r="SJH40" s="222"/>
      <c r="SJI40" s="222"/>
      <c r="SJJ40" s="222"/>
      <c r="SJK40" s="222"/>
      <c r="SJL40" s="222"/>
      <c r="SJM40" s="222"/>
      <c r="SJN40" s="222"/>
      <c r="SJO40" s="222"/>
      <c r="SJP40" s="222"/>
      <c r="SJQ40" s="222"/>
      <c r="SJR40" s="222"/>
      <c r="SJS40" s="222"/>
      <c r="SJT40" s="222"/>
      <c r="SJU40" s="222"/>
      <c r="SJV40" s="222"/>
      <c r="SJW40" s="222"/>
      <c r="SJX40" s="222"/>
      <c r="SJY40" s="222"/>
      <c r="SJZ40" s="222"/>
      <c r="SKA40" s="222"/>
      <c r="SKB40" s="222"/>
      <c r="SKC40" s="222"/>
      <c r="SKD40" s="222"/>
      <c r="SKE40" s="222"/>
      <c r="SKF40" s="222"/>
      <c r="SKG40" s="222"/>
      <c r="SKH40" s="222"/>
      <c r="SKI40" s="222"/>
      <c r="SKJ40" s="222"/>
      <c r="SKK40" s="222"/>
      <c r="SKL40" s="222"/>
      <c r="SKM40" s="222"/>
      <c r="SKN40" s="222"/>
      <c r="SKO40" s="222"/>
      <c r="SKP40" s="222"/>
      <c r="SKQ40" s="222"/>
      <c r="SKR40" s="222"/>
      <c r="SKS40" s="222"/>
      <c r="SKT40" s="222"/>
      <c r="SKU40" s="222"/>
      <c r="SKV40" s="222"/>
      <c r="SKW40" s="222"/>
      <c r="SKX40" s="222"/>
      <c r="SKY40" s="222"/>
      <c r="SKZ40" s="222"/>
      <c r="SLA40" s="222"/>
      <c r="SLB40" s="222"/>
      <c r="SLC40" s="222"/>
      <c r="SLD40" s="222"/>
      <c r="SLE40" s="222"/>
      <c r="SLF40" s="222"/>
      <c r="SLG40" s="222"/>
      <c r="SLH40" s="222"/>
      <c r="SLI40" s="222"/>
      <c r="SLJ40" s="222"/>
      <c r="SLK40" s="222"/>
      <c r="SLL40" s="222"/>
      <c r="SLM40" s="222"/>
      <c r="SLN40" s="222"/>
      <c r="SLO40" s="222"/>
      <c r="SLP40" s="222"/>
      <c r="SLQ40" s="222"/>
      <c r="SLR40" s="222"/>
      <c r="SLS40" s="222"/>
      <c r="SLT40" s="222"/>
      <c r="SLU40" s="222"/>
      <c r="SLV40" s="222"/>
      <c r="SLW40" s="222"/>
      <c r="SLX40" s="222"/>
      <c r="SLY40" s="222"/>
      <c r="SLZ40" s="222"/>
      <c r="SMA40" s="222"/>
      <c r="SMB40" s="222"/>
      <c r="SMC40" s="222"/>
      <c r="SMD40" s="222"/>
      <c r="SME40" s="222"/>
      <c r="SMF40" s="222"/>
      <c r="SMG40" s="222"/>
      <c r="SMH40" s="222"/>
      <c r="SMI40" s="222"/>
      <c r="SMJ40" s="222"/>
      <c r="SMK40" s="222"/>
      <c r="SML40" s="222"/>
      <c r="SMM40" s="222"/>
      <c r="SMN40" s="222"/>
      <c r="SMO40" s="222"/>
      <c r="SMP40" s="222"/>
      <c r="SMQ40" s="222"/>
      <c r="SMR40" s="222"/>
      <c r="SMS40" s="222"/>
      <c r="SMT40" s="222"/>
      <c r="SMU40" s="222"/>
      <c r="SMV40" s="222"/>
      <c r="SMW40" s="222"/>
      <c r="SMX40" s="222"/>
      <c r="SMY40" s="222"/>
      <c r="SMZ40" s="222"/>
      <c r="SNA40" s="222"/>
      <c r="SNB40" s="222"/>
      <c r="SNC40" s="222"/>
      <c r="SND40" s="222"/>
      <c r="SNE40" s="222"/>
      <c r="SNF40" s="222"/>
      <c r="SNG40" s="222"/>
      <c r="SNH40" s="222"/>
      <c r="SNI40" s="222"/>
      <c r="SNJ40" s="222"/>
      <c r="SNK40" s="222"/>
      <c r="SNL40" s="222"/>
      <c r="SNM40" s="222"/>
      <c r="SNN40" s="222"/>
      <c r="SNO40" s="222"/>
      <c r="SNP40" s="222"/>
      <c r="SNQ40" s="222"/>
      <c r="SNR40" s="222"/>
      <c r="SNS40" s="222"/>
      <c r="SNT40" s="222"/>
      <c r="SNU40" s="222"/>
      <c r="SNV40" s="222"/>
      <c r="SNW40" s="222"/>
      <c r="SNX40" s="222"/>
      <c r="SNY40" s="222"/>
      <c r="SNZ40" s="222"/>
      <c r="SOA40" s="222"/>
      <c r="SOB40" s="222"/>
      <c r="SOC40" s="222"/>
      <c r="SOD40" s="222"/>
      <c r="SOE40" s="222"/>
      <c r="SOF40" s="222"/>
      <c r="SOG40" s="222"/>
      <c r="SOH40" s="222"/>
      <c r="SOI40" s="222"/>
      <c r="SOJ40" s="222"/>
      <c r="SOK40" s="222"/>
      <c r="SOL40" s="222"/>
      <c r="SOM40" s="222"/>
      <c r="SON40" s="222"/>
      <c r="SOO40" s="222"/>
      <c r="SOP40" s="222"/>
      <c r="SOQ40" s="222"/>
      <c r="SOR40" s="222"/>
      <c r="SOS40" s="222"/>
      <c r="SOT40" s="222"/>
      <c r="SOU40" s="222"/>
      <c r="SOV40" s="222"/>
      <c r="SOW40" s="222"/>
      <c r="SOX40" s="222"/>
      <c r="SOY40" s="222"/>
      <c r="SOZ40" s="222"/>
      <c r="SPA40" s="222"/>
      <c r="SPB40" s="222"/>
      <c r="SPC40" s="222"/>
      <c r="SPD40" s="222"/>
      <c r="SPE40" s="222"/>
      <c r="SPF40" s="222"/>
      <c r="SPG40" s="222"/>
      <c r="SPH40" s="222"/>
      <c r="SPI40" s="222"/>
      <c r="SPJ40" s="222"/>
      <c r="SPK40" s="222"/>
      <c r="SPL40" s="222"/>
      <c r="SPM40" s="222"/>
      <c r="SPN40" s="222"/>
      <c r="SPO40" s="222"/>
      <c r="SPP40" s="222"/>
      <c r="SPQ40" s="222"/>
      <c r="SPR40" s="222"/>
      <c r="SPS40" s="222"/>
      <c r="SPT40" s="222"/>
      <c r="SPU40" s="222"/>
      <c r="SPV40" s="222"/>
      <c r="SPW40" s="222"/>
      <c r="SPX40" s="222"/>
      <c r="SPY40" s="222"/>
      <c r="SPZ40" s="222"/>
      <c r="SQA40" s="222"/>
      <c r="SQB40" s="222"/>
      <c r="SQC40" s="222"/>
      <c r="SQD40" s="222"/>
      <c r="SQE40" s="222"/>
      <c r="SQF40" s="222"/>
      <c r="SQG40" s="222"/>
      <c r="SQH40" s="222"/>
      <c r="SQI40" s="222"/>
      <c r="SQJ40" s="222"/>
      <c r="SQK40" s="222"/>
      <c r="SQL40" s="222"/>
      <c r="SQM40" s="222"/>
      <c r="SQN40" s="222"/>
      <c r="SQO40" s="222"/>
      <c r="SQP40" s="222"/>
      <c r="SQQ40" s="222"/>
      <c r="SQR40" s="222"/>
      <c r="SQS40" s="222"/>
      <c r="SQT40" s="222"/>
      <c r="SQU40" s="222"/>
      <c r="SQV40" s="222"/>
      <c r="SQW40" s="222"/>
      <c r="SQX40" s="222"/>
      <c r="SQY40" s="222"/>
      <c r="SQZ40" s="222"/>
      <c r="SRA40" s="222"/>
      <c r="SRB40" s="222"/>
      <c r="SRC40" s="222"/>
      <c r="SRD40" s="222"/>
      <c r="SRE40" s="222"/>
      <c r="SRF40" s="222"/>
      <c r="SRG40" s="222"/>
      <c r="SRH40" s="222"/>
      <c r="SRI40" s="222"/>
      <c r="SRJ40" s="222"/>
      <c r="SRK40" s="222"/>
      <c r="SRL40" s="222"/>
      <c r="SRM40" s="222"/>
      <c r="SRN40" s="222"/>
      <c r="SRO40" s="222"/>
      <c r="SRP40" s="222"/>
      <c r="SRQ40" s="222"/>
      <c r="SRR40" s="222"/>
      <c r="SRS40" s="222"/>
      <c r="SRT40" s="222"/>
      <c r="SRU40" s="222"/>
      <c r="SRV40" s="222"/>
      <c r="SRW40" s="222"/>
      <c r="SRX40" s="222"/>
      <c r="SRY40" s="222"/>
      <c r="SRZ40" s="222"/>
      <c r="SSA40" s="222"/>
      <c r="SSB40" s="222"/>
      <c r="SSC40" s="222"/>
      <c r="SSD40" s="222"/>
      <c r="SSE40" s="222"/>
      <c r="SSF40" s="222"/>
      <c r="SSG40" s="222"/>
      <c r="SSH40" s="222"/>
      <c r="SSI40" s="222"/>
      <c r="SSJ40" s="222"/>
      <c r="SSK40" s="222"/>
      <c r="SSL40" s="222"/>
      <c r="SSM40" s="222"/>
      <c r="SSN40" s="222"/>
      <c r="SSO40" s="222"/>
      <c r="SSP40" s="222"/>
      <c r="SSQ40" s="222"/>
      <c r="SSR40" s="222"/>
      <c r="SSS40" s="222"/>
      <c r="SST40" s="222"/>
      <c r="SSU40" s="222"/>
      <c r="SSV40" s="222"/>
      <c r="SSW40" s="222"/>
      <c r="SSX40" s="222"/>
      <c r="SSY40" s="222"/>
      <c r="SSZ40" s="222"/>
      <c r="STA40" s="222"/>
      <c r="STB40" s="222"/>
      <c r="STC40" s="222"/>
      <c r="STD40" s="222"/>
      <c r="STE40" s="222"/>
      <c r="STF40" s="222"/>
      <c r="STG40" s="222"/>
      <c r="STH40" s="222"/>
      <c r="STI40" s="222"/>
      <c r="STJ40" s="222"/>
      <c r="STK40" s="222"/>
      <c r="STL40" s="222"/>
      <c r="STM40" s="222"/>
      <c r="STN40" s="222"/>
      <c r="STO40" s="222"/>
      <c r="STP40" s="222"/>
      <c r="STQ40" s="222"/>
      <c r="STR40" s="222"/>
      <c r="STS40" s="222"/>
      <c r="STT40" s="222"/>
      <c r="STU40" s="222"/>
      <c r="STV40" s="222"/>
      <c r="STW40" s="222"/>
      <c r="STX40" s="222"/>
      <c r="STY40" s="222"/>
      <c r="STZ40" s="222"/>
      <c r="SUA40" s="222"/>
      <c r="SUB40" s="222"/>
      <c r="SUC40" s="222"/>
      <c r="SUD40" s="222"/>
      <c r="SUE40" s="222"/>
      <c r="SUF40" s="222"/>
      <c r="SUG40" s="222"/>
      <c r="SUH40" s="222"/>
      <c r="SUI40" s="222"/>
      <c r="SUJ40" s="222"/>
      <c r="SUK40" s="222"/>
      <c r="SUL40" s="222"/>
      <c r="SUM40" s="222"/>
      <c r="SUN40" s="222"/>
      <c r="SUO40" s="222"/>
      <c r="SUP40" s="222"/>
      <c r="SUQ40" s="222"/>
      <c r="SUR40" s="222"/>
      <c r="SUS40" s="222"/>
      <c r="SUT40" s="222"/>
      <c r="SUU40" s="222"/>
      <c r="SUV40" s="222"/>
      <c r="SUW40" s="222"/>
      <c r="SUX40" s="222"/>
      <c r="SUY40" s="222"/>
      <c r="SUZ40" s="222"/>
      <c r="SVA40" s="222"/>
      <c r="SVB40" s="222"/>
      <c r="SVC40" s="222"/>
      <c r="SVD40" s="222"/>
      <c r="SVE40" s="222"/>
      <c r="SVF40" s="222"/>
      <c r="SVG40" s="222"/>
      <c r="SVH40" s="222"/>
      <c r="SVI40" s="222"/>
      <c r="SVJ40" s="222"/>
      <c r="SVK40" s="222"/>
      <c r="SVL40" s="222"/>
      <c r="SVM40" s="222"/>
      <c r="SVN40" s="222"/>
      <c r="SVO40" s="222"/>
      <c r="SVP40" s="222"/>
      <c r="SVQ40" s="222"/>
      <c r="SVR40" s="222"/>
      <c r="SVS40" s="222"/>
      <c r="SVT40" s="222"/>
      <c r="SVU40" s="222"/>
      <c r="SVV40" s="222"/>
      <c r="SVW40" s="222"/>
      <c r="SVX40" s="222"/>
      <c r="SVY40" s="222"/>
      <c r="SVZ40" s="222"/>
      <c r="SWA40" s="222"/>
      <c r="SWB40" s="222"/>
      <c r="SWC40" s="222"/>
      <c r="SWD40" s="222"/>
      <c r="SWE40" s="222"/>
      <c r="SWF40" s="222"/>
      <c r="SWG40" s="222"/>
      <c r="SWH40" s="222"/>
      <c r="SWI40" s="222"/>
      <c r="SWJ40" s="222"/>
      <c r="SWK40" s="222"/>
      <c r="SWL40" s="222"/>
      <c r="SWM40" s="222"/>
      <c r="SWN40" s="222"/>
      <c r="SWO40" s="222"/>
      <c r="SWP40" s="222"/>
      <c r="SWQ40" s="222"/>
      <c r="SWR40" s="222"/>
      <c r="SWS40" s="222"/>
      <c r="SWT40" s="222"/>
      <c r="SWU40" s="222"/>
      <c r="SWV40" s="222"/>
      <c r="SWW40" s="222"/>
      <c r="SWX40" s="222"/>
      <c r="SWY40" s="222"/>
      <c r="SWZ40" s="222"/>
      <c r="SXA40" s="222"/>
      <c r="SXB40" s="222"/>
      <c r="SXC40" s="222"/>
      <c r="SXD40" s="222"/>
      <c r="SXE40" s="222"/>
      <c r="SXF40" s="222"/>
      <c r="SXG40" s="222"/>
      <c r="SXH40" s="222"/>
      <c r="SXI40" s="222"/>
      <c r="SXJ40" s="222"/>
      <c r="SXK40" s="222"/>
      <c r="SXL40" s="222"/>
      <c r="SXM40" s="222"/>
      <c r="SXN40" s="222"/>
      <c r="SXO40" s="222"/>
      <c r="SXP40" s="222"/>
      <c r="SXQ40" s="222"/>
      <c r="SXR40" s="222"/>
      <c r="SXS40" s="222"/>
      <c r="SXT40" s="222"/>
      <c r="SXU40" s="222"/>
      <c r="SXV40" s="222"/>
      <c r="SXW40" s="222"/>
      <c r="SXX40" s="222"/>
      <c r="SXY40" s="222"/>
      <c r="SXZ40" s="222"/>
      <c r="SYA40" s="222"/>
      <c r="SYB40" s="222"/>
      <c r="SYC40" s="222"/>
      <c r="SYD40" s="222"/>
      <c r="SYE40" s="222"/>
      <c r="SYF40" s="222"/>
      <c r="SYG40" s="222"/>
      <c r="SYH40" s="222"/>
      <c r="SYI40" s="222"/>
      <c r="SYJ40" s="222"/>
      <c r="SYK40" s="222"/>
      <c r="SYL40" s="222"/>
      <c r="SYM40" s="222"/>
      <c r="SYN40" s="222"/>
      <c r="SYO40" s="222"/>
      <c r="SYP40" s="222"/>
      <c r="SYQ40" s="222"/>
      <c r="SYR40" s="222"/>
      <c r="SYS40" s="222"/>
      <c r="SYT40" s="222"/>
      <c r="SYU40" s="222"/>
      <c r="SYV40" s="222"/>
      <c r="SYW40" s="222"/>
      <c r="SYX40" s="222"/>
      <c r="SYY40" s="222"/>
      <c r="SYZ40" s="222"/>
      <c r="SZA40" s="222"/>
      <c r="SZB40" s="222"/>
      <c r="SZC40" s="222"/>
      <c r="SZD40" s="222"/>
      <c r="SZE40" s="222"/>
      <c r="SZF40" s="222"/>
      <c r="SZG40" s="222"/>
      <c r="SZH40" s="222"/>
      <c r="SZI40" s="222"/>
      <c r="SZJ40" s="222"/>
      <c r="SZK40" s="222"/>
      <c r="SZL40" s="222"/>
      <c r="SZM40" s="222"/>
      <c r="SZN40" s="222"/>
      <c r="SZO40" s="222"/>
      <c r="SZP40" s="222"/>
      <c r="SZQ40" s="222"/>
      <c r="SZR40" s="222"/>
      <c r="SZS40" s="222"/>
      <c r="SZT40" s="222"/>
      <c r="SZU40" s="222"/>
      <c r="SZV40" s="222"/>
      <c r="SZW40" s="222"/>
      <c r="SZX40" s="222"/>
      <c r="SZY40" s="222"/>
      <c r="SZZ40" s="222"/>
      <c r="TAA40" s="222"/>
      <c r="TAB40" s="222"/>
      <c r="TAC40" s="222"/>
      <c r="TAD40" s="222"/>
      <c r="TAE40" s="222"/>
      <c r="TAF40" s="222"/>
      <c r="TAG40" s="222"/>
      <c r="TAH40" s="222"/>
      <c r="TAI40" s="222"/>
      <c r="TAJ40" s="222"/>
      <c r="TAK40" s="222"/>
      <c r="TAL40" s="222"/>
      <c r="TAM40" s="222"/>
      <c r="TAN40" s="222"/>
      <c r="TAO40" s="222"/>
      <c r="TAP40" s="222"/>
      <c r="TAQ40" s="222"/>
      <c r="TAR40" s="222"/>
      <c r="TAS40" s="222"/>
      <c r="TAT40" s="222"/>
      <c r="TAU40" s="222"/>
      <c r="TAV40" s="222"/>
      <c r="TAW40" s="222"/>
      <c r="TAX40" s="222"/>
      <c r="TAY40" s="222"/>
      <c r="TAZ40" s="222"/>
      <c r="TBA40" s="222"/>
      <c r="TBB40" s="222"/>
      <c r="TBC40" s="222"/>
      <c r="TBD40" s="222"/>
      <c r="TBE40" s="222"/>
      <c r="TBF40" s="222"/>
      <c r="TBG40" s="222"/>
      <c r="TBH40" s="222"/>
      <c r="TBI40" s="222"/>
      <c r="TBJ40" s="222"/>
      <c r="TBK40" s="222"/>
      <c r="TBL40" s="222"/>
      <c r="TBM40" s="222"/>
      <c r="TBN40" s="222"/>
      <c r="TBO40" s="222"/>
      <c r="TBP40" s="222"/>
      <c r="TBQ40" s="222"/>
      <c r="TBR40" s="222"/>
      <c r="TBS40" s="222"/>
      <c r="TBT40" s="222"/>
      <c r="TBU40" s="222"/>
      <c r="TBV40" s="222"/>
      <c r="TBW40" s="222"/>
      <c r="TBX40" s="222"/>
      <c r="TBY40" s="222"/>
      <c r="TBZ40" s="222"/>
      <c r="TCA40" s="222"/>
      <c r="TCB40" s="222"/>
      <c r="TCC40" s="222"/>
      <c r="TCD40" s="222"/>
      <c r="TCE40" s="222"/>
      <c r="TCF40" s="222"/>
      <c r="TCG40" s="222"/>
      <c r="TCH40" s="222"/>
      <c r="TCI40" s="222"/>
      <c r="TCJ40" s="222"/>
      <c r="TCK40" s="222"/>
      <c r="TCL40" s="222"/>
      <c r="TCM40" s="222"/>
      <c r="TCN40" s="222"/>
      <c r="TCO40" s="222"/>
      <c r="TCP40" s="222"/>
      <c r="TCQ40" s="222"/>
      <c r="TCR40" s="222"/>
      <c r="TCS40" s="222"/>
      <c r="TCT40" s="222"/>
      <c r="TCU40" s="222"/>
      <c r="TCV40" s="222"/>
      <c r="TCW40" s="222"/>
      <c r="TCX40" s="222"/>
      <c r="TCY40" s="222"/>
      <c r="TCZ40" s="222"/>
      <c r="TDA40" s="222"/>
      <c r="TDB40" s="222"/>
      <c r="TDC40" s="222"/>
      <c r="TDD40" s="222"/>
      <c r="TDE40" s="222"/>
      <c r="TDF40" s="222"/>
      <c r="TDG40" s="222"/>
      <c r="TDH40" s="222"/>
      <c r="TDI40" s="222"/>
      <c r="TDJ40" s="222"/>
      <c r="TDK40" s="222"/>
      <c r="TDL40" s="222"/>
      <c r="TDM40" s="222"/>
      <c r="TDN40" s="222"/>
      <c r="TDO40" s="222"/>
      <c r="TDP40" s="222"/>
      <c r="TDQ40" s="222"/>
      <c r="TDR40" s="222"/>
      <c r="TDS40" s="222"/>
      <c r="TDT40" s="222"/>
      <c r="TDU40" s="222"/>
      <c r="TDV40" s="222"/>
      <c r="TDW40" s="222"/>
      <c r="TDX40" s="222"/>
      <c r="TDY40" s="222"/>
      <c r="TDZ40" s="222"/>
      <c r="TEA40" s="222"/>
      <c r="TEB40" s="222"/>
      <c r="TEC40" s="222"/>
      <c r="TED40" s="222"/>
      <c r="TEE40" s="222"/>
      <c r="TEF40" s="222"/>
      <c r="TEG40" s="222"/>
      <c r="TEH40" s="222"/>
      <c r="TEI40" s="222"/>
      <c r="TEJ40" s="222"/>
      <c r="TEK40" s="222"/>
      <c r="TEL40" s="222"/>
      <c r="TEM40" s="222"/>
      <c r="TEN40" s="222"/>
      <c r="TEO40" s="222"/>
      <c r="TEP40" s="222"/>
      <c r="TEQ40" s="222"/>
      <c r="TER40" s="222"/>
      <c r="TES40" s="222"/>
      <c r="TET40" s="222"/>
      <c r="TEU40" s="222"/>
      <c r="TEV40" s="222"/>
      <c r="TEW40" s="222"/>
      <c r="TEX40" s="222"/>
      <c r="TEY40" s="222"/>
      <c r="TEZ40" s="222"/>
      <c r="TFA40" s="222"/>
      <c r="TFB40" s="222"/>
      <c r="TFC40" s="222"/>
      <c r="TFD40" s="222"/>
      <c r="TFE40" s="222"/>
      <c r="TFF40" s="222"/>
      <c r="TFG40" s="222"/>
      <c r="TFH40" s="222"/>
      <c r="TFI40" s="222"/>
      <c r="TFJ40" s="222"/>
      <c r="TFK40" s="222"/>
      <c r="TFL40" s="222"/>
      <c r="TFM40" s="222"/>
      <c r="TFN40" s="222"/>
      <c r="TFO40" s="222"/>
      <c r="TFP40" s="222"/>
      <c r="TFQ40" s="222"/>
      <c r="TFR40" s="222"/>
      <c r="TFS40" s="222"/>
      <c r="TFT40" s="222"/>
      <c r="TFU40" s="222"/>
      <c r="TFV40" s="222"/>
      <c r="TFW40" s="222"/>
      <c r="TFX40" s="222"/>
      <c r="TFY40" s="222"/>
      <c r="TFZ40" s="222"/>
      <c r="TGA40" s="222"/>
      <c r="TGB40" s="222"/>
      <c r="TGC40" s="222"/>
      <c r="TGD40" s="222"/>
      <c r="TGE40" s="222"/>
      <c r="TGF40" s="222"/>
      <c r="TGG40" s="222"/>
      <c r="TGH40" s="222"/>
      <c r="TGI40" s="222"/>
      <c r="TGJ40" s="222"/>
      <c r="TGK40" s="222"/>
      <c r="TGL40" s="222"/>
      <c r="TGM40" s="222"/>
      <c r="TGN40" s="222"/>
      <c r="TGO40" s="222"/>
      <c r="TGP40" s="222"/>
      <c r="TGQ40" s="222"/>
      <c r="TGR40" s="222"/>
      <c r="TGS40" s="222"/>
      <c r="TGT40" s="222"/>
      <c r="TGU40" s="222"/>
      <c r="TGV40" s="222"/>
      <c r="TGW40" s="222"/>
      <c r="TGX40" s="222"/>
      <c r="TGY40" s="222"/>
      <c r="TGZ40" s="222"/>
      <c r="THA40" s="222"/>
      <c r="THB40" s="222"/>
      <c r="THC40" s="222"/>
      <c r="THD40" s="222"/>
      <c r="THE40" s="222"/>
      <c r="THF40" s="222"/>
      <c r="THG40" s="222"/>
      <c r="THH40" s="222"/>
      <c r="THI40" s="222"/>
      <c r="THJ40" s="222"/>
      <c r="THK40" s="222"/>
      <c r="THL40" s="222"/>
      <c r="THM40" s="222"/>
      <c r="THN40" s="222"/>
      <c r="THO40" s="222"/>
      <c r="THP40" s="222"/>
      <c r="THQ40" s="222"/>
      <c r="THR40" s="222"/>
      <c r="THS40" s="222"/>
      <c r="THT40" s="222"/>
      <c r="THU40" s="222"/>
      <c r="THV40" s="222"/>
      <c r="THW40" s="222"/>
      <c r="THX40" s="222"/>
      <c r="THY40" s="222"/>
      <c r="THZ40" s="222"/>
      <c r="TIA40" s="222"/>
      <c r="TIB40" s="222"/>
      <c r="TIC40" s="222"/>
      <c r="TID40" s="222"/>
      <c r="TIE40" s="222"/>
      <c r="TIF40" s="222"/>
      <c r="TIG40" s="222"/>
      <c r="TIH40" s="222"/>
      <c r="TII40" s="222"/>
      <c r="TIJ40" s="222"/>
      <c r="TIK40" s="222"/>
      <c r="TIL40" s="222"/>
      <c r="TIM40" s="222"/>
      <c r="TIN40" s="222"/>
      <c r="TIO40" s="222"/>
      <c r="TIP40" s="222"/>
      <c r="TIQ40" s="222"/>
      <c r="TIR40" s="222"/>
      <c r="TIS40" s="222"/>
      <c r="TIT40" s="222"/>
      <c r="TIU40" s="222"/>
      <c r="TIV40" s="222"/>
      <c r="TIW40" s="222"/>
      <c r="TIX40" s="222"/>
      <c r="TIY40" s="222"/>
      <c r="TIZ40" s="222"/>
      <c r="TJA40" s="222"/>
      <c r="TJB40" s="222"/>
      <c r="TJC40" s="222"/>
      <c r="TJD40" s="222"/>
      <c r="TJE40" s="222"/>
      <c r="TJF40" s="222"/>
      <c r="TJG40" s="222"/>
      <c r="TJH40" s="222"/>
      <c r="TJI40" s="222"/>
      <c r="TJJ40" s="222"/>
      <c r="TJK40" s="222"/>
      <c r="TJL40" s="222"/>
      <c r="TJM40" s="222"/>
      <c r="TJN40" s="222"/>
      <c r="TJO40" s="222"/>
      <c r="TJP40" s="222"/>
      <c r="TJQ40" s="222"/>
      <c r="TJR40" s="222"/>
      <c r="TJS40" s="222"/>
      <c r="TJT40" s="222"/>
      <c r="TJU40" s="222"/>
      <c r="TJV40" s="222"/>
      <c r="TJW40" s="222"/>
      <c r="TJX40" s="222"/>
      <c r="TJY40" s="222"/>
      <c r="TJZ40" s="222"/>
      <c r="TKA40" s="222"/>
      <c r="TKB40" s="222"/>
      <c r="TKC40" s="222"/>
      <c r="TKD40" s="222"/>
      <c r="TKE40" s="222"/>
      <c r="TKF40" s="222"/>
      <c r="TKG40" s="222"/>
      <c r="TKH40" s="222"/>
      <c r="TKI40" s="222"/>
      <c r="TKJ40" s="222"/>
      <c r="TKK40" s="222"/>
      <c r="TKL40" s="222"/>
      <c r="TKM40" s="222"/>
      <c r="TKN40" s="222"/>
      <c r="TKO40" s="222"/>
      <c r="TKP40" s="222"/>
      <c r="TKQ40" s="222"/>
      <c r="TKR40" s="222"/>
      <c r="TKS40" s="222"/>
      <c r="TKT40" s="222"/>
      <c r="TKU40" s="222"/>
      <c r="TKV40" s="222"/>
      <c r="TKW40" s="222"/>
      <c r="TKX40" s="222"/>
      <c r="TKY40" s="222"/>
      <c r="TKZ40" s="222"/>
      <c r="TLA40" s="222"/>
      <c r="TLB40" s="222"/>
      <c r="TLC40" s="222"/>
      <c r="TLD40" s="222"/>
      <c r="TLE40" s="222"/>
      <c r="TLF40" s="222"/>
      <c r="TLG40" s="222"/>
      <c r="TLH40" s="222"/>
      <c r="TLI40" s="222"/>
      <c r="TLJ40" s="222"/>
      <c r="TLK40" s="222"/>
      <c r="TLL40" s="222"/>
      <c r="TLM40" s="222"/>
      <c r="TLN40" s="222"/>
      <c r="TLO40" s="222"/>
      <c r="TLP40" s="222"/>
      <c r="TLQ40" s="222"/>
      <c r="TLR40" s="222"/>
      <c r="TLS40" s="222"/>
      <c r="TLT40" s="222"/>
      <c r="TLU40" s="222"/>
      <c r="TLV40" s="222"/>
      <c r="TLW40" s="222"/>
      <c r="TLX40" s="222"/>
      <c r="TLY40" s="222"/>
      <c r="TLZ40" s="222"/>
      <c r="TMA40" s="222"/>
      <c r="TMB40" s="222"/>
      <c r="TMC40" s="222"/>
      <c r="TMD40" s="222"/>
      <c r="TME40" s="222"/>
      <c r="TMF40" s="222"/>
      <c r="TMG40" s="222"/>
      <c r="TMH40" s="222"/>
      <c r="TMI40" s="222"/>
      <c r="TMJ40" s="222"/>
      <c r="TMK40" s="222"/>
      <c r="TML40" s="222"/>
      <c r="TMM40" s="222"/>
      <c r="TMN40" s="222"/>
      <c r="TMO40" s="222"/>
      <c r="TMP40" s="222"/>
      <c r="TMQ40" s="222"/>
      <c r="TMR40" s="222"/>
      <c r="TMS40" s="222"/>
      <c r="TMT40" s="222"/>
      <c r="TMU40" s="222"/>
      <c r="TMV40" s="222"/>
      <c r="TMW40" s="222"/>
      <c r="TMX40" s="222"/>
      <c r="TMY40" s="222"/>
      <c r="TMZ40" s="222"/>
      <c r="TNA40" s="222"/>
      <c r="TNB40" s="222"/>
      <c r="TNC40" s="222"/>
      <c r="TND40" s="222"/>
      <c r="TNE40" s="222"/>
      <c r="TNF40" s="222"/>
      <c r="TNG40" s="222"/>
      <c r="TNH40" s="222"/>
      <c r="TNI40" s="222"/>
      <c r="TNJ40" s="222"/>
      <c r="TNK40" s="222"/>
      <c r="TNL40" s="222"/>
      <c r="TNM40" s="222"/>
      <c r="TNN40" s="222"/>
      <c r="TNO40" s="222"/>
      <c r="TNP40" s="222"/>
      <c r="TNQ40" s="222"/>
      <c r="TNR40" s="222"/>
      <c r="TNS40" s="222"/>
      <c r="TNT40" s="222"/>
      <c r="TNU40" s="222"/>
      <c r="TNV40" s="222"/>
      <c r="TNW40" s="222"/>
      <c r="TNX40" s="222"/>
      <c r="TNY40" s="222"/>
      <c r="TNZ40" s="222"/>
      <c r="TOA40" s="222"/>
      <c r="TOB40" s="222"/>
      <c r="TOC40" s="222"/>
      <c r="TOD40" s="222"/>
      <c r="TOE40" s="222"/>
      <c r="TOF40" s="222"/>
      <c r="TOG40" s="222"/>
      <c r="TOH40" s="222"/>
      <c r="TOI40" s="222"/>
      <c r="TOJ40" s="222"/>
      <c r="TOK40" s="222"/>
      <c r="TOL40" s="222"/>
      <c r="TOM40" s="222"/>
      <c r="TON40" s="222"/>
      <c r="TOO40" s="222"/>
      <c r="TOP40" s="222"/>
      <c r="TOQ40" s="222"/>
      <c r="TOR40" s="222"/>
      <c r="TOS40" s="222"/>
      <c r="TOT40" s="222"/>
      <c r="TOU40" s="222"/>
      <c r="TOV40" s="222"/>
      <c r="TOW40" s="222"/>
      <c r="TOX40" s="222"/>
      <c r="TOY40" s="222"/>
      <c r="TOZ40" s="222"/>
      <c r="TPA40" s="222"/>
      <c r="TPB40" s="222"/>
      <c r="TPC40" s="222"/>
      <c r="TPD40" s="222"/>
      <c r="TPE40" s="222"/>
      <c r="TPF40" s="222"/>
      <c r="TPG40" s="222"/>
      <c r="TPH40" s="222"/>
      <c r="TPI40" s="222"/>
      <c r="TPJ40" s="222"/>
      <c r="TPK40" s="222"/>
      <c r="TPL40" s="222"/>
      <c r="TPM40" s="222"/>
      <c r="TPN40" s="222"/>
      <c r="TPO40" s="222"/>
      <c r="TPP40" s="222"/>
      <c r="TPQ40" s="222"/>
      <c r="TPR40" s="222"/>
      <c r="TPS40" s="222"/>
      <c r="TPT40" s="222"/>
      <c r="TPU40" s="222"/>
      <c r="TPV40" s="222"/>
      <c r="TPW40" s="222"/>
      <c r="TPX40" s="222"/>
      <c r="TPY40" s="222"/>
      <c r="TPZ40" s="222"/>
      <c r="TQA40" s="222"/>
      <c r="TQB40" s="222"/>
      <c r="TQC40" s="222"/>
      <c r="TQD40" s="222"/>
      <c r="TQE40" s="222"/>
      <c r="TQF40" s="222"/>
      <c r="TQG40" s="222"/>
      <c r="TQH40" s="222"/>
      <c r="TQI40" s="222"/>
      <c r="TQJ40" s="222"/>
      <c r="TQK40" s="222"/>
      <c r="TQL40" s="222"/>
      <c r="TQM40" s="222"/>
      <c r="TQN40" s="222"/>
      <c r="TQO40" s="222"/>
      <c r="TQP40" s="222"/>
      <c r="TQQ40" s="222"/>
      <c r="TQR40" s="222"/>
      <c r="TQS40" s="222"/>
      <c r="TQT40" s="222"/>
      <c r="TQU40" s="222"/>
      <c r="TQV40" s="222"/>
      <c r="TQW40" s="222"/>
      <c r="TQX40" s="222"/>
      <c r="TQY40" s="222"/>
      <c r="TQZ40" s="222"/>
      <c r="TRA40" s="222"/>
      <c r="TRB40" s="222"/>
      <c r="TRC40" s="222"/>
      <c r="TRD40" s="222"/>
      <c r="TRE40" s="222"/>
      <c r="TRF40" s="222"/>
      <c r="TRG40" s="222"/>
      <c r="TRH40" s="222"/>
      <c r="TRI40" s="222"/>
      <c r="TRJ40" s="222"/>
      <c r="TRK40" s="222"/>
      <c r="TRL40" s="222"/>
      <c r="TRM40" s="222"/>
      <c r="TRN40" s="222"/>
      <c r="TRO40" s="222"/>
      <c r="TRP40" s="222"/>
      <c r="TRQ40" s="222"/>
      <c r="TRR40" s="222"/>
      <c r="TRS40" s="222"/>
      <c r="TRT40" s="222"/>
      <c r="TRU40" s="222"/>
      <c r="TRV40" s="222"/>
      <c r="TRW40" s="222"/>
      <c r="TRX40" s="222"/>
      <c r="TRY40" s="222"/>
      <c r="TRZ40" s="222"/>
      <c r="TSA40" s="222"/>
      <c r="TSB40" s="222"/>
      <c r="TSC40" s="222"/>
      <c r="TSD40" s="222"/>
      <c r="TSE40" s="222"/>
      <c r="TSF40" s="222"/>
      <c r="TSG40" s="222"/>
      <c r="TSH40" s="222"/>
      <c r="TSI40" s="222"/>
      <c r="TSJ40" s="222"/>
      <c r="TSK40" s="222"/>
      <c r="TSL40" s="222"/>
      <c r="TSM40" s="222"/>
      <c r="TSN40" s="222"/>
      <c r="TSO40" s="222"/>
      <c r="TSP40" s="222"/>
      <c r="TSQ40" s="222"/>
      <c r="TSR40" s="222"/>
      <c r="TSS40" s="222"/>
      <c r="TST40" s="222"/>
      <c r="TSU40" s="222"/>
      <c r="TSV40" s="222"/>
      <c r="TSW40" s="222"/>
      <c r="TSX40" s="222"/>
      <c r="TSY40" s="222"/>
      <c r="TSZ40" s="222"/>
      <c r="TTA40" s="222"/>
      <c r="TTB40" s="222"/>
      <c r="TTC40" s="222"/>
      <c r="TTD40" s="222"/>
      <c r="TTE40" s="222"/>
      <c r="TTF40" s="222"/>
      <c r="TTG40" s="222"/>
      <c r="TTH40" s="222"/>
      <c r="TTI40" s="222"/>
      <c r="TTJ40" s="222"/>
      <c r="TTK40" s="222"/>
      <c r="TTL40" s="222"/>
      <c r="TTM40" s="222"/>
      <c r="TTN40" s="222"/>
      <c r="TTO40" s="222"/>
      <c r="TTP40" s="222"/>
      <c r="TTQ40" s="222"/>
      <c r="TTR40" s="222"/>
      <c r="TTS40" s="222"/>
      <c r="TTT40" s="222"/>
      <c r="TTU40" s="222"/>
      <c r="TTV40" s="222"/>
      <c r="TTW40" s="222"/>
      <c r="TTX40" s="222"/>
      <c r="TTY40" s="222"/>
      <c r="TTZ40" s="222"/>
      <c r="TUA40" s="222"/>
      <c r="TUB40" s="222"/>
      <c r="TUC40" s="222"/>
      <c r="TUD40" s="222"/>
      <c r="TUE40" s="222"/>
      <c r="TUF40" s="222"/>
      <c r="TUG40" s="222"/>
      <c r="TUH40" s="222"/>
      <c r="TUI40" s="222"/>
      <c r="TUJ40" s="222"/>
      <c r="TUK40" s="222"/>
      <c r="TUL40" s="222"/>
      <c r="TUM40" s="222"/>
      <c r="TUN40" s="222"/>
      <c r="TUO40" s="222"/>
      <c r="TUP40" s="222"/>
      <c r="TUQ40" s="222"/>
      <c r="TUR40" s="222"/>
      <c r="TUS40" s="222"/>
      <c r="TUT40" s="222"/>
      <c r="TUU40" s="222"/>
      <c r="TUV40" s="222"/>
      <c r="TUW40" s="222"/>
      <c r="TUX40" s="222"/>
      <c r="TUY40" s="222"/>
      <c r="TUZ40" s="222"/>
      <c r="TVA40" s="222"/>
      <c r="TVB40" s="222"/>
      <c r="TVC40" s="222"/>
      <c r="TVD40" s="222"/>
      <c r="TVE40" s="222"/>
      <c r="TVF40" s="222"/>
      <c r="TVG40" s="222"/>
      <c r="TVH40" s="222"/>
      <c r="TVI40" s="222"/>
      <c r="TVJ40" s="222"/>
      <c r="TVK40" s="222"/>
      <c r="TVL40" s="222"/>
      <c r="TVM40" s="222"/>
      <c r="TVN40" s="222"/>
      <c r="TVO40" s="222"/>
      <c r="TVP40" s="222"/>
      <c r="TVQ40" s="222"/>
      <c r="TVR40" s="222"/>
      <c r="TVS40" s="222"/>
      <c r="TVT40" s="222"/>
      <c r="TVU40" s="222"/>
      <c r="TVV40" s="222"/>
      <c r="TVW40" s="222"/>
      <c r="TVX40" s="222"/>
      <c r="TVY40" s="222"/>
      <c r="TVZ40" s="222"/>
      <c r="TWA40" s="222"/>
      <c r="TWB40" s="222"/>
      <c r="TWC40" s="222"/>
      <c r="TWD40" s="222"/>
      <c r="TWE40" s="222"/>
      <c r="TWF40" s="222"/>
      <c r="TWG40" s="222"/>
      <c r="TWH40" s="222"/>
      <c r="TWI40" s="222"/>
      <c r="TWJ40" s="222"/>
      <c r="TWK40" s="222"/>
      <c r="TWL40" s="222"/>
      <c r="TWM40" s="222"/>
      <c r="TWN40" s="222"/>
      <c r="TWO40" s="222"/>
      <c r="TWP40" s="222"/>
      <c r="TWQ40" s="222"/>
      <c r="TWR40" s="222"/>
      <c r="TWS40" s="222"/>
      <c r="TWT40" s="222"/>
      <c r="TWU40" s="222"/>
      <c r="TWV40" s="222"/>
      <c r="TWW40" s="222"/>
      <c r="TWX40" s="222"/>
      <c r="TWY40" s="222"/>
      <c r="TWZ40" s="222"/>
      <c r="TXA40" s="222"/>
      <c r="TXB40" s="222"/>
      <c r="TXC40" s="222"/>
      <c r="TXD40" s="222"/>
      <c r="TXE40" s="222"/>
      <c r="TXF40" s="222"/>
      <c r="TXG40" s="222"/>
      <c r="TXH40" s="222"/>
      <c r="TXI40" s="222"/>
      <c r="TXJ40" s="222"/>
      <c r="TXK40" s="222"/>
      <c r="TXL40" s="222"/>
      <c r="TXM40" s="222"/>
      <c r="TXN40" s="222"/>
      <c r="TXO40" s="222"/>
      <c r="TXP40" s="222"/>
      <c r="TXQ40" s="222"/>
      <c r="TXR40" s="222"/>
      <c r="TXS40" s="222"/>
      <c r="TXT40" s="222"/>
      <c r="TXU40" s="222"/>
      <c r="TXV40" s="222"/>
      <c r="TXW40" s="222"/>
      <c r="TXX40" s="222"/>
      <c r="TXY40" s="222"/>
      <c r="TXZ40" s="222"/>
      <c r="TYA40" s="222"/>
      <c r="TYB40" s="222"/>
      <c r="TYC40" s="222"/>
      <c r="TYD40" s="222"/>
      <c r="TYE40" s="222"/>
      <c r="TYF40" s="222"/>
      <c r="TYG40" s="222"/>
      <c r="TYH40" s="222"/>
      <c r="TYI40" s="222"/>
      <c r="TYJ40" s="222"/>
      <c r="TYK40" s="222"/>
      <c r="TYL40" s="222"/>
      <c r="TYM40" s="222"/>
      <c r="TYN40" s="222"/>
      <c r="TYO40" s="222"/>
      <c r="TYP40" s="222"/>
      <c r="TYQ40" s="222"/>
      <c r="TYR40" s="222"/>
      <c r="TYS40" s="222"/>
      <c r="TYT40" s="222"/>
      <c r="TYU40" s="222"/>
      <c r="TYV40" s="222"/>
      <c r="TYW40" s="222"/>
      <c r="TYX40" s="222"/>
      <c r="TYY40" s="222"/>
      <c r="TYZ40" s="222"/>
      <c r="TZA40" s="222"/>
      <c r="TZB40" s="222"/>
      <c r="TZC40" s="222"/>
      <c r="TZD40" s="222"/>
      <c r="TZE40" s="222"/>
      <c r="TZF40" s="222"/>
      <c r="TZG40" s="222"/>
      <c r="TZH40" s="222"/>
      <c r="TZI40" s="222"/>
      <c r="TZJ40" s="222"/>
      <c r="TZK40" s="222"/>
      <c r="TZL40" s="222"/>
      <c r="TZM40" s="222"/>
      <c r="TZN40" s="222"/>
      <c r="TZO40" s="222"/>
      <c r="TZP40" s="222"/>
      <c r="TZQ40" s="222"/>
      <c r="TZR40" s="222"/>
      <c r="TZS40" s="222"/>
      <c r="TZT40" s="222"/>
      <c r="TZU40" s="222"/>
      <c r="TZV40" s="222"/>
      <c r="TZW40" s="222"/>
      <c r="TZX40" s="222"/>
      <c r="TZY40" s="222"/>
      <c r="TZZ40" s="222"/>
      <c r="UAA40" s="222"/>
      <c r="UAB40" s="222"/>
      <c r="UAC40" s="222"/>
      <c r="UAD40" s="222"/>
      <c r="UAE40" s="222"/>
      <c r="UAF40" s="222"/>
      <c r="UAG40" s="222"/>
      <c r="UAH40" s="222"/>
      <c r="UAI40" s="222"/>
      <c r="UAJ40" s="222"/>
      <c r="UAK40" s="222"/>
      <c r="UAL40" s="222"/>
      <c r="UAM40" s="222"/>
      <c r="UAN40" s="222"/>
      <c r="UAO40" s="222"/>
      <c r="UAP40" s="222"/>
      <c r="UAQ40" s="222"/>
      <c r="UAR40" s="222"/>
      <c r="UAS40" s="222"/>
      <c r="UAT40" s="222"/>
      <c r="UAU40" s="222"/>
      <c r="UAV40" s="222"/>
      <c r="UAW40" s="222"/>
      <c r="UAX40" s="222"/>
      <c r="UAY40" s="222"/>
      <c r="UAZ40" s="222"/>
      <c r="UBA40" s="222"/>
      <c r="UBB40" s="222"/>
      <c r="UBC40" s="222"/>
      <c r="UBD40" s="222"/>
      <c r="UBE40" s="222"/>
      <c r="UBF40" s="222"/>
      <c r="UBG40" s="222"/>
      <c r="UBH40" s="222"/>
      <c r="UBI40" s="222"/>
      <c r="UBJ40" s="222"/>
      <c r="UBK40" s="222"/>
      <c r="UBL40" s="222"/>
      <c r="UBM40" s="222"/>
      <c r="UBN40" s="222"/>
      <c r="UBO40" s="222"/>
      <c r="UBP40" s="222"/>
      <c r="UBQ40" s="222"/>
      <c r="UBR40" s="222"/>
      <c r="UBS40" s="222"/>
      <c r="UBT40" s="222"/>
      <c r="UBU40" s="222"/>
      <c r="UBV40" s="222"/>
      <c r="UBW40" s="222"/>
      <c r="UBX40" s="222"/>
      <c r="UBY40" s="222"/>
      <c r="UBZ40" s="222"/>
      <c r="UCA40" s="222"/>
      <c r="UCB40" s="222"/>
      <c r="UCC40" s="222"/>
      <c r="UCD40" s="222"/>
      <c r="UCE40" s="222"/>
      <c r="UCF40" s="222"/>
      <c r="UCG40" s="222"/>
      <c r="UCH40" s="222"/>
      <c r="UCI40" s="222"/>
      <c r="UCJ40" s="222"/>
      <c r="UCK40" s="222"/>
      <c r="UCL40" s="222"/>
      <c r="UCM40" s="222"/>
      <c r="UCN40" s="222"/>
      <c r="UCO40" s="222"/>
      <c r="UCP40" s="222"/>
      <c r="UCQ40" s="222"/>
      <c r="UCR40" s="222"/>
      <c r="UCS40" s="222"/>
      <c r="UCT40" s="222"/>
      <c r="UCU40" s="222"/>
      <c r="UCV40" s="222"/>
      <c r="UCW40" s="222"/>
      <c r="UCX40" s="222"/>
      <c r="UCY40" s="222"/>
      <c r="UCZ40" s="222"/>
      <c r="UDA40" s="222"/>
      <c r="UDB40" s="222"/>
      <c r="UDC40" s="222"/>
      <c r="UDD40" s="222"/>
      <c r="UDE40" s="222"/>
      <c r="UDF40" s="222"/>
      <c r="UDG40" s="222"/>
      <c r="UDH40" s="222"/>
      <c r="UDI40" s="222"/>
      <c r="UDJ40" s="222"/>
      <c r="UDK40" s="222"/>
      <c r="UDL40" s="222"/>
      <c r="UDM40" s="222"/>
      <c r="UDN40" s="222"/>
      <c r="UDO40" s="222"/>
      <c r="UDP40" s="222"/>
      <c r="UDQ40" s="222"/>
      <c r="UDR40" s="222"/>
      <c r="UDS40" s="222"/>
      <c r="UDT40" s="222"/>
      <c r="UDU40" s="222"/>
      <c r="UDV40" s="222"/>
      <c r="UDW40" s="222"/>
      <c r="UDX40" s="222"/>
      <c r="UDY40" s="222"/>
      <c r="UDZ40" s="222"/>
      <c r="UEA40" s="222"/>
      <c r="UEB40" s="222"/>
      <c r="UEC40" s="222"/>
      <c r="UED40" s="222"/>
      <c r="UEE40" s="222"/>
      <c r="UEF40" s="222"/>
      <c r="UEG40" s="222"/>
      <c r="UEH40" s="222"/>
      <c r="UEI40" s="222"/>
      <c r="UEJ40" s="222"/>
      <c r="UEK40" s="222"/>
      <c r="UEL40" s="222"/>
      <c r="UEM40" s="222"/>
      <c r="UEN40" s="222"/>
      <c r="UEO40" s="222"/>
      <c r="UEP40" s="222"/>
      <c r="UEQ40" s="222"/>
      <c r="UER40" s="222"/>
      <c r="UES40" s="222"/>
      <c r="UET40" s="222"/>
      <c r="UEU40" s="222"/>
      <c r="UEV40" s="222"/>
      <c r="UEW40" s="222"/>
      <c r="UEX40" s="222"/>
      <c r="UEY40" s="222"/>
      <c r="UEZ40" s="222"/>
      <c r="UFA40" s="222"/>
      <c r="UFB40" s="222"/>
      <c r="UFC40" s="222"/>
      <c r="UFD40" s="222"/>
      <c r="UFE40" s="222"/>
      <c r="UFF40" s="222"/>
      <c r="UFG40" s="222"/>
      <c r="UFH40" s="222"/>
      <c r="UFI40" s="222"/>
      <c r="UFJ40" s="222"/>
      <c r="UFK40" s="222"/>
      <c r="UFL40" s="222"/>
      <c r="UFM40" s="222"/>
      <c r="UFN40" s="222"/>
      <c r="UFO40" s="222"/>
      <c r="UFP40" s="222"/>
      <c r="UFQ40" s="222"/>
      <c r="UFR40" s="222"/>
      <c r="UFS40" s="222"/>
      <c r="UFT40" s="222"/>
      <c r="UFU40" s="222"/>
      <c r="UFV40" s="222"/>
      <c r="UFW40" s="222"/>
      <c r="UFX40" s="222"/>
      <c r="UFY40" s="222"/>
      <c r="UFZ40" s="222"/>
      <c r="UGA40" s="222"/>
      <c r="UGB40" s="222"/>
      <c r="UGC40" s="222"/>
      <c r="UGD40" s="222"/>
      <c r="UGE40" s="222"/>
      <c r="UGF40" s="222"/>
      <c r="UGG40" s="222"/>
      <c r="UGH40" s="222"/>
      <c r="UGI40" s="222"/>
      <c r="UGJ40" s="222"/>
      <c r="UGK40" s="222"/>
      <c r="UGL40" s="222"/>
      <c r="UGM40" s="222"/>
      <c r="UGN40" s="222"/>
      <c r="UGO40" s="222"/>
      <c r="UGP40" s="222"/>
      <c r="UGQ40" s="222"/>
      <c r="UGR40" s="222"/>
      <c r="UGS40" s="222"/>
      <c r="UGT40" s="222"/>
      <c r="UGU40" s="222"/>
      <c r="UGV40" s="222"/>
      <c r="UGW40" s="222"/>
      <c r="UGX40" s="222"/>
      <c r="UGY40" s="222"/>
      <c r="UGZ40" s="222"/>
      <c r="UHA40" s="222"/>
      <c r="UHB40" s="222"/>
      <c r="UHC40" s="222"/>
      <c r="UHD40" s="222"/>
      <c r="UHE40" s="222"/>
      <c r="UHF40" s="222"/>
      <c r="UHG40" s="222"/>
      <c r="UHH40" s="222"/>
      <c r="UHI40" s="222"/>
      <c r="UHJ40" s="222"/>
      <c r="UHK40" s="222"/>
      <c r="UHL40" s="222"/>
      <c r="UHM40" s="222"/>
      <c r="UHN40" s="222"/>
      <c r="UHO40" s="222"/>
      <c r="UHP40" s="222"/>
      <c r="UHQ40" s="222"/>
      <c r="UHR40" s="222"/>
      <c r="UHS40" s="222"/>
      <c r="UHT40" s="222"/>
      <c r="UHU40" s="222"/>
      <c r="UHV40" s="222"/>
      <c r="UHW40" s="222"/>
      <c r="UHX40" s="222"/>
      <c r="UHY40" s="222"/>
      <c r="UHZ40" s="222"/>
      <c r="UIA40" s="222"/>
      <c r="UIB40" s="222"/>
      <c r="UIC40" s="222"/>
      <c r="UID40" s="222"/>
      <c r="UIE40" s="222"/>
      <c r="UIF40" s="222"/>
      <c r="UIG40" s="222"/>
      <c r="UIH40" s="222"/>
      <c r="UII40" s="222"/>
      <c r="UIJ40" s="222"/>
      <c r="UIK40" s="222"/>
      <c r="UIL40" s="222"/>
      <c r="UIM40" s="222"/>
      <c r="UIN40" s="222"/>
      <c r="UIO40" s="222"/>
      <c r="UIP40" s="222"/>
      <c r="UIQ40" s="222"/>
      <c r="UIR40" s="222"/>
      <c r="UIS40" s="222"/>
      <c r="UIT40" s="222"/>
      <c r="UIU40" s="222"/>
      <c r="UIV40" s="222"/>
      <c r="UIW40" s="222"/>
      <c r="UIX40" s="222"/>
      <c r="UIY40" s="222"/>
      <c r="UIZ40" s="222"/>
      <c r="UJA40" s="222"/>
      <c r="UJB40" s="222"/>
      <c r="UJC40" s="222"/>
      <c r="UJD40" s="222"/>
      <c r="UJE40" s="222"/>
      <c r="UJF40" s="222"/>
      <c r="UJG40" s="222"/>
      <c r="UJH40" s="222"/>
      <c r="UJI40" s="222"/>
      <c r="UJJ40" s="222"/>
      <c r="UJK40" s="222"/>
      <c r="UJL40" s="222"/>
      <c r="UJM40" s="222"/>
      <c r="UJN40" s="222"/>
      <c r="UJO40" s="222"/>
      <c r="UJP40" s="222"/>
      <c r="UJQ40" s="222"/>
      <c r="UJR40" s="222"/>
      <c r="UJS40" s="222"/>
      <c r="UJT40" s="222"/>
      <c r="UJU40" s="222"/>
      <c r="UJV40" s="222"/>
      <c r="UJW40" s="222"/>
      <c r="UJX40" s="222"/>
      <c r="UJY40" s="222"/>
      <c r="UJZ40" s="222"/>
      <c r="UKA40" s="222"/>
      <c r="UKB40" s="222"/>
      <c r="UKC40" s="222"/>
      <c r="UKD40" s="222"/>
      <c r="UKE40" s="222"/>
      <c r="UKF40" s="222"/>
      <c r="UKG40" s="222"/>
      <c r="UKH40" s="222"/>
      <c r="UKI40" s="222"/>
      <c r="UKJ40" s="222"/>
      <c r="UKK40" s="222"/>
      <c r="UKL40" s="222"/>
      <c r="UKM40" s="222"/>
      <c r="UKN40" s="222"/>
      <c r="UKO40" s="222"/>
      <c r="UKP40" s="222"/>
      <c r="UKQ40" s="222"/>
      <c r="UKR40" s="222"/>
      <c r="UKS40" s="222"/>
      <c r="UKT40" s="222"/>
      <c r="UKU40" s="222"/>
      <c r="UKV40" s="222"/>
      <c r="UKW40" s="222"/>
      <c r="UKX40" s="222"/>
      <c r="UKY40" s="222"/>
      <c r="UKZ40" s="222"/>
      <c r="ULA40" s="222"/>
      <c r="ULB40" s="222"/>
      <c r="ULC40" s="222"/>
      <c r="ULD40" s="222"/>
      <c r="ULE40" s="222"/>
      <c r="ULF40" s="222"/>
      <c r="ULG40" s="222"/>
      <c r="ULH40" s="222"/>
      <c r="ULI40" s="222"/>
      <c r="ULJ40" s="222"/>
      <c r="ULK40" s="222"/>
      <c r="ULL40" s="222"/>
      <c r="ULM40" s="222"/>
      <c r="ULN40" s="222"/>
      <c r="ULO40" s="222"/>
      <c r="ULP40" s="222"/>
      <c r="ULQ40" s="222"/>
      <c r="ULR40" s="222"/>
      <c r="ULS40" s="222"/>
      <c r="ULT40" s="222"/>
      <c r="ULU40" s="222"/>
      <c r="ULV40" s="222"/>
      <c r="ULW40" s="222"/>
      <c r="ULX40" s="222"/>
      <c r="ULY40" s="222"/>
      <c r="ULZ40" s="222"/>
      <c r="UMA40" s="222"/>
      <c r="UMB40" s="222"/>
      <c r="UMC40" s="222"/>
      <c r="UMD40" s="222"/>
      <c r="UME40" s="222"/>
      <c r="UMF40" s="222"/>
      <c r="UMG40" s="222"/>
      <c r="UMH40" s="222"/>
      <c r="UMI40" s="222"/>
      <c r="UMJ40" s="222"/>
      <c r="UMK40" s="222"/>
      <c r="UML40" s="222"/>
      <c r="UMM40" s="222"/>
      <c r="UMN40" s="222"/>
      <c r="UMO40" s="222"/>
      <c r="UMP40" s="222"/>
      <c r="UMQ40" s="222"/>
      <c r="UMR40" s="222"/>
      <c r="UMS40" s="222"/>
      <c r="UMT40" s="222"/>
      <c r="UMU40" s="222"/>
      <c r="UMV40" s="222"/>
      <c r="UMW40" s="222"/>
      <c r="UMX40" s="222"/>
      <c r="UMY40" s="222"/>
      <c r="UMZ40" s="222"/>
      <c r="UNA40" s="222"/>
      <c r="UNB40" s="222"/>
      <c r="UNC40" s="222"/>
      <c r="UND40" s="222"/>
      <c r="UNE40" s="222"/>
      <c r="UNF40" s="222"/>
      <c r="UNG40" s="222"/>
      <c r="UNH40" s="222"/>
      <c r="UNI40" s="222"/>
      <c r="UNJ40" s="222"/>
      <c r="UNK40" s="222"/>
      <c r="UNL40" s="222"/>
      <c r="UNM40" s="222"/>
      <c r="UNN40" s="222"/>
      <c r="UNO40" s="222"/>
      <c r="UNP40" s="222"/>
      <c r="UNQ40" s="222"/>
      <c r="UNR40" s="222"/>
      <c r="UNS40" s="222"/>
      <c r="UNT40" s="222"/>
      <c r="UNU40" s="222"/>
      <c r="UNV40" s="222"/>
      <c r="UNW40" s="222"/>
      <c r="UNX40" s="222"/>
      <c r="UNY40" s="222"/>
      <c r="UNZ40" s="222"/>
      <c r="UOA40" s="222"/>
      <c r="UOB40" s="222"/>
      <c r="UOC40" s="222"/>
      <c r="UOD40" s="222"/>
      <c r="UOE40" s="222"/>
      <c r="UOF40" s="222"/>
      <c r="UOG40" s="222"/>
      <c r="UOH40" s="222"/>
      <c r="UOI40" s="222"/>
      <c r="UOJ40" s="222"/>
      <c r="UOK40" s="222"/>
      <c r="UOL40" s="222"/>
      <c r="UOM40" s="222"/>
      <c r="UON40" s="222"/>
      <c r="UOO40" s="222"/>
      <c r="UOP40" s="222"/>
      <c r="UOQ40" s="222"/>
      <c r="UOR40" s="222"/>
      <c r="UOS40" s="222"/>
      <c r="UOT40" s="222"/>
      <c r="UOU40" s="222"/>
      <c r="UOV40" s="222"/>
      <c r="UOW40" s="222"/>
      <c r="UOX40" s="222"/>
      <c r="UOY40" s="222"/>
      <c r="UOZ40" s="222"/>
      <c r="UPA40" s="222"/>
      <c r="UPB40" s="222"/>
      <c r="UPC40" s="222"/>
      <c r="UPD40" s="222"/>
      <c r="UPE40" s="222"/>
      <c r="UPF40" s="222"/>
      <c r="UPG40" s="222"/>
      <c r="UPH40" s="222"/>
      <c r="UPI40" s="222"/>
      <c r="UPJ40" s="222"/>
      <c r="UPK40" s="222"/>
      <c r="UPL40" s="222"/>
      <c r="UPM40" s="222"/>
      <c r="UPN40" s="222"/>
      <c r="UPO40" s="222"/>
      <c r="UPP40" s="222"/>
      <c r="UPQ40" s="222"/>
      <c r="UPR40" s="222"/>
      <c r="UPS40" s="222"/>
      <c r="UPT40" s="222"/>
      <c r="UPU40" s="222"/>
      <c r="UPV40" s="222"/>
      <c r="UPW40" s="222"/>
      <c r="UPX40" s="222"/>
      <c r="UPY40" s="222"/>
      <c r="UPZ40" s="222"/>
      <c r="UQA40" s="222"/>
      <c r="UQB40" s="222"/>
      <c r="UQC40" s="222"/>
      <c r="UQD40" s="222"/>
      <c r="UQE40" s="222"/>
      <c r="UQF40" s="222"/>
      <c r="UQG40" s="222"/>
      <c r="UQH40" s="222"/>
      <c r="UQI40" s="222"/>
      <c r="UQJ40" s="222"/>
      <c r="UQK40" s="222"/>
      <c r="UQL40" s="222"/>
      <c r="UQM40" s="222"/>
      <c r="UQN40" s="222"/>
      <c r="UQO40" s="222"/>
      <c r="UQP40" s="222"/>
      <c r="UQQ40" s="222"/>
      <c r="UQR40" s="222"/>
      <c r="UQS40" s="222"/>
      <c r="UQT40" s="222"/>
      <c r="UQU40" s="222"/>
      <c r="UQV40" s="222"/>
      <c r="UQW40" s="222"/>
      <c r="UQX40" s="222"/>
      <c r="UQY40" s="222"/>
      <c r="UQZ40" s="222"/>
      <c r="URA40" s="222"/>
      <c r="URB40" s="222"/>
      <c r="URC40" s="222"/>
      <c r="URD40" s="222"/>
      <c r="URE40" s="222"/>
      <c r="URF40" s="222"/>
      <c r="URG40" s="222"/>
      <c r="URH40" s="222"/>
      <c r="URI40" s="222"/>
      <c r="URJ40" s="222"/>
      <c r="URK40" s="222"/>
      <c r="URL40" s="222"/>
      <c r="URM40" s="222"/>
      <c r="URN40" s="222"/>
      <c r="URO40" s="222"/>
      <c r="URP40" s="222"/>
      <c r="URQ40" s="222"/>
      <c r="URR40" s="222"/>
      <c r="URS40" s="222"/>
      <c r="URT40" s="222"/>
      <c r="URU40" s="222"/>
      <c r="URV40" s="222"/>
      <c r="URW40" s="222"/>
      <c r="URX40" s="222"/>
      <c r="URY40" s="222"/>
      <c r="URZ40" s="222"/>
      <c r="USA40" s="222"/>
      <c r="USB40" s="222"/>
      <c r="USC40" s="222"/>
      <c r="USD40" s="222"/>
      <c r="USE40" s="222"/>
      <c r="USF40" s="222"/>
      <c r="USG40" s="222"/>
      <c r="USH40" s="222"/>
      <c r="USI40" s="222"/>
      <c r="USJ40" s="222"/>
      <c r="USK40" s="222"/>
      <c r="USL40" s="222"/>
      <c r="USM40" s="222"/>
      <c r="USN40" s="222"/>
      <c r="USO40" s="222"/>
      <c r="USP40" s="222"/>
      <c r="USQ40" s="222"/>
      <c r="USR40" s="222"/>
      <c r="USS40" s="222"/>
      <c r="UST40" s="222"/>
      <c r="USU40" s="222"/>
      <c r="USV40" s="222"/>
      <c r="USW40" s="222"/>
      <c r="USX40" s="222"/>
      <c r="USY40" s="222"/>
      <c r="USZ40" s="222"/>
      <c r="UTA40" s="222"/>
      <c r="UTB40" s="222"/>
      <c r="UTC40" s="222"/>
      <c r="UTD40" s="222"/>
      <c r="UTE40" s="222"/>
      <c r="UTF40" s="222"/>
      <c r="UTG40" s="222"/>
      <c r="UTH40" s="222"/>
      <c r="UTI40" s="222"/>
      <c r="UTJ40" s="222"/>
      <c r="UTK40" s="222"/>
      <c r="UTL40" s="222"/>
      <c r="UTM40" s="222"/>
      <c r="UTN40" s="222"/>
      <c r="UTO40" s="222"/>
      <c r="UTP40" s="222"/>
      <c r="UTQ40" s="222"/>
      <c r="UTR40" s="222"/>
      <c r="UTS40" s="222"/>
      <c r="UTT40" s="222"/>
      <c r="UTU40" s="222"/>
      <c r="UTV40" s="222"/>
      <c r="UTW40" s="222"/>
      <c r="UTX40" s="222"/>
      <c r="UTY40" s="222"/>
      <c r="UTZ40" s="222"/>
      <c r="UUA40" s="222"/>
      <c r="UUB40" s="222"/>
      <c r="UUC40" s="222"/>
      <c r="UUD40" s="222"/>
      <c r="UUE40" s="222"/>
      <c r="UUF40" s="222"/>
      <c r="UUG40" s="222"/>
      <c r="UUH40" s="222"/>
      <c r="UUI40" s="222"/>
      <c r="UUJ40" s="222"/>
      <c r="UUK40" s="222"/>
      <c r="UUL40" s="222"/>
      <c r="UUM40" s="222"/>
      <c r="UUN40" s="222"/>
      <c r="UUO40" s="222"/>
      <c r="UUP40" s="222"/>
      <c r="UUQ40" s="222"/>
      <c r="UUR40" s="222"/>
      <c r="UUS40" s="222"/>
      <c r="UUT40" s="222"/>
      <c r="UUU40" s="222"/>
      <c r="UUV40" s="222"/>
      <c r="UUW40" s="222"/>
      <c r="UUX40" s="222"/>
      <c r="UUY40" s="222"/>
      <c r="UUZ40" s="222"/>
      <c r="UVA40" s="222"/>
      <c r="UVB40" s="222"/>
      <c r="UVC40" s="222"/>
      <c r="UVD40" s="222"/>
      <c r="UVE40" s="222"/>
      <c r="UVF40" s="222"/>
      <c r="UVG40" s="222"/>
      <c r="UVH40" s="222"/>
      <c r="UVI40" s="222"/>
      <c r="UVJ40" s="222"/>
      <c r="UVK40" s="222"/>
      <c r="UVL40" s="222"/>
      <c r="UVM40" s="222"/>
      <c r="UVN40" s="222"/>
      <c r="UVO40" s="222"/>
      <c r="UVP40" s="222"/>
      <c r="UVQ40" s="222"/>
      <c r="UVR40" s="222"/>
      <c r="UVS40" s="222"/>
      <c r="UVT40" s="222"/>
      <c r="UVU40" s="222"/>
      <c r="UVV40" s="222"/>
      <c r="UVW40" s="222"/>
      <c r="UVX40" s="222"/>
      <c r="UVY40" s="222"/>
      <c r="UVZ40" s="222"/>
      <c r="UWA40" s="222"/>
      <c r="UWB40" s="222"/>
      <c r="UWC40" s="222"/>
      <c r="UWD40" s="222"/>
      <c r="UWE40" s="222"/>
      <c r="UWF40" s="222"/>
      <c r="UWG40" s="222"/>
      <c r="UWH40" s="222"/>
      <c r="UWI40" s="222"/>
      <c r="UWJ40" s="222"/>
      <c r="UWK40" s="222"/>
      <c r="UWL40" s="222"/>
      <c r="UWM40" s="222"/>
      <c r="UWN40" s="222"/>
      <c r="UWO40" s="222"/>
      <c r="UWP40" s="222"/>
      <c r="UWQ40" s="222"/>
      <c r="UWR40" s="222"/>
      <c r="UWS40" s="222"/>
      <c r="UWT40" s="222"/>
      <c r="UWU40" s="222"/>
      <c r="UWV40" s="222"/>
      <c r="UWW40" s="222"/>
      <c r="UWX40" s="222"/>
      <c r="UWY40" s="222"/>
      <c r="UWZ40" s="222"/>
      <c r="UXA40" s="222"/>
      <c r="UXB40" s="222"/>
      <c r="UXC40" s="222"/>
      <c r="UXD40" s="222"/>
      <c r="UXE40" s="222"/>
      <c r="UXF40" s="222"/>
      <c r="UXG40" s="222"/>
      <c r="UXH40" s="222"/>
      <c r="UXI40" s="222"/>
      <c r="UXJ40" s="222"/>
      <c r="UXK40" s="222"/>
      <c r="UXL40" s="222"/>
      <c r="UXM40" s="222"/>
      <c r="UXN40" s="222"/>
      <c r="UXO40" s="222"/>
      <c r="UXP40" s="222"/>
      <c r="UXQ40" s="222"/>
      <c r="UXR40" s="222"/>
      <c r="UXS40" s="222"/>
      <c r="UXT40" s="222"/>
      <c r="UXU40" s="222"/>
      <c r="UXV40" s="222"/>
      <c r="UXW40" s="222"/>
      <c r="UXX40" s="222"/>
      <c r="UXY40" s="222"/>
      <c r="UXZ40" s="222"/>
      <c r="UYA40" s="222"/>
      <c r="UYB40" s="222"/>
      <c r="UYC40" s="222"/>
      <c r="UYD40" s="222"/>
      <c r="UYE40" s="222"/>
      <c r="UYF40" s="222"/>
      <c r="UYG40" s="222"/>
      <c r="UYH40" s="222"/>
      <c r="UYI40" s="222"/>
      <c r="UYJ40" s="222"/>
      <c r="UYK40" s="222"/>
      <c r="UYL40" s="222"/>
      <c r="UYM40" s="222"/>
      <c r="UYN40" s="222"/>
      <c r="UYO40" s="222"/>
      <c r="UYP40" s="222"/>
      <c r="UYQ40" s="222"/>
      <c r="UYR40" s="222"/>
      <c r="UYS40" s="222"/>
      <c r="UYT40" s="222"/>
      <c r="UYU40" s="222"/>
      <c r="UYV40" s="222"/>
      <c r="UYW40" s="222"/>
      <c r="UYX40" s="222"/>
      <c r="UYY40" s="222"/>
      <c r="UYZ40" s="222"/>
      <c r="UZA40" s="222"/>
      <c r="UZB40" s="222"/>
      <c r="UZC40" s="222"/>
      <c r="UZD40" s="222"/>
      <c r="UZE40" s="222"/>
      <c r="UZF40" s="222"/>
      <c r="UZG40" s="222"/>
      <c r="UZH40" s="222"/>
      <c r="UZI40" s="222"/>
      <c r="UZJ40" s="222"/>
      <c r="UZK40" s="222"/>
      <c r="UZL40" s="222"/>
      <c r="UZM40" s="222"/>
      <c r="UZN40" s="222"/>
      <c r="UZO40" s="222"/>
      <c r="UZP40" s="222"/>
      <c r="UZQ40" s="222"/>
      <c r="UZR40" s="222"/>
      <c r="UZS40" s="222"/>
      <c r="UZT40" s="222"/>
      <c r="UZU40" s="222"/>
      <c r="UZV40" s="222"/>
      <c r="UZW40" s="222"/>
      <c r="UZX40" s="222"/>
      <c r="UZY40" s="222"/>
      <c r="UZZ40" s="222"/>
      <c r="VAA40" s="222"/>
      <c r="VAB40" s="222"/>
      <c r="VAC40" s="222"/>
      <c r="VAD40" s="222"/>
      <c r="VAE40" s="222"/>
      <c r="VAF40" s="222"/>
      <c r="VAG40" s="222"/>
      <c r="VAH40" s="222"/>
      <c r="VAI40" s="222"/>
      <c r="VAJ40" s="222"/>
      <c r="VAK40" s="222"/>
      <c r="VAL40" s="222"/>
      <c r="VAM40" s="222"/>
      <c r="VAN40" s="222"/>
      <c r="VAO40" s="222"/>
      <c r="VAP40" s="222"/>
      <c r="VAQ40" s="222"/>
      <c r="VAR40" s="222"/>
      <c r="VAS40" s="222"/>
      <c r="VAT40" s="222"/>
      <c r="VAU40" s="222"/>
      <c r="VAV40" s="222"/>
      <c r="VAW40" s="222"/>
      <c r="VAX40" s="222"/>
      <c r="VAY40" s="222"/>
      <c r="VAZ40" s="222"/>
      <c r="VBA40" s="222"/>
      <c r="VBB40" s="222"/>
      <c r="VBC40" s="222"/>
      <c r="VBD40" s="222"/>
      <c r="VBE40" s="222"/>
      <c r="VBF40" s="222"/>
      <c r="VBG40" s="222"/>
      <c r="VBH40" s="222"/>
      <c r="VBI40" s="222"/>
      <c r="VBJ40" s="222"/>
      <c r="VBK40" s="222"/>
      <c r="VBL40" s="222"/>
      <c r="VBM40" s="222"/>
      <c r="VBN40" s="222"/>
      <c r="VBO40" s="222"/>
      <c r="VBP40" s="222"/>
      <c r="VBQ40" s="222"/>
      <c r="VBR40" s="222"/>
      <c r="VBS40" s="222"/>
      <c r="VBT40" s="222"/>
      <c r="VBU40" s="222"/>
      <c r="VBV40" s="222"/>
      <c r="VBW40" s="222"/>
      <c r="VBX40" s="222"/>
      <c r="VBY40" s="222"/>
      <c r="VBZ40" s="222"/>
      <c r="VCA40" s="222"/>
      <c r="VCB40" s="222"/>
      <c r="VCC40" s="222"/>
      <c r="VCD40" s="222"/>
      <c r="VCE40" s="222"/>
      <c r="VCF40" s="222"/>
      <c r="VCG40" s="222"/>
      <c r="VCH40" s="222"/>
      <c r="VCI40" s="222"/>
      <c r="VCJ40" s="222"/>
      <c r="VCK40" s="222"/>
      <c r="VCL40" s="222"/>
      <c r="VCM40" s="222"/>
      <c r="VCN40" s="222"/>
      <c r="VCO40" s="222"/>
      <c r="VCP40" s="222"/>
      <c r="VCQ40" s="222"/>
      <c r="VCR40" s="222"/>
      <c r="VCS40" s="222"/>
      <c r="VCT40" s="222"/>
      <c r="VCU40" s="222"/>
      <c r="VCV40" s="222"/>
      <c r="VCW40" s="222"/>
      <c r="VCX40" s="222"/>
      <c r="VCY40" s="222"/>
      <c r="VCZ40" s="222"/>
      <c r="VDA40" s="222"/>
      <c r="VDB40" s="222"/>
      <c r="VDC40" s="222"/>
      <c r="VDD40" s="222"/>
      <c r="VDE40" s="222"/>
      <c r="VDF40" s="222"/>
      <c r="VDG40" s="222"/>
      <c r="VDH40" s="222"/>
      <c r="VDI40" s="222"/>
      <c r="VDJ40" s="222"/>
      <c r="VDK40" s="222"/>
      <c r="VDL40" s="222"/>
      <c r="VDM40" s="222"/>
      <c r="VDN40" s="222"/>
      <c r="VDO40" s="222"/>
      <c r="VDP40" s="222"/>
      <c r="VDQ40" s="222"/>
      <c r="VDR40" s="222"/>
      <c r="VDS40" s="222"/>
      <c r="VDT40" s="222"/>
      <c r="VDU40" s="222"/>
      <c r="VDV40" s="222"/>
      <c r="VDW40" s="222"/>
      <c r="VDX40" s="222"/>
      <c r="VDY40" s="222"/>
      <c r="VDZ40" s="222"/>
      <c r="VEA40" s="222"/>
      <c r="VEB40" s="222"/>
      <c r="VEC40" s="222"/>
      <c r="VED40" s="222"/>
      <c r="VEE40" s="222"/>
      <c r="VEF40" s="222"/>
      <c r="VEG40" s="222"/>
      <c r="VEH40" s="222"/>
      <c r="VEI40" s="222"/>
      <c r="VEJ40" s="222"/>
      <c r="VEK40" s="222"/>
      <c r="VEL40" s="222"/>
      <c r="VEM40" s="222"/>
      <c r="VEN40" s="222"/>
      <c r="VEO40" s="222"/>
      <c r="VEP40" s="222"/>
      <c r="VEQ40" s="222"/>
      <c r="VER40" s="222"/>
      <c r="VES40" s="222"/>
      <c r="VET40" s="222"/>
      <c r="VEU40" s="222"/>
      <c r="VEV40" s="222"/>
      <c r="VEW40" s="222"/>
      <c r="VEX40" s="222"/>
      <c r="VEY40" s="222"/>
      <c r="VEZ40" s="222"/>
      <c r="VFA40" s="222"/>
      <c r="VFB40" s="222"/>
      <c r="VFC40" s="222"/>
      <c r="VFD40" s="222"/>
      <c r="VFE40" s="222"/>
      <c r="VFF40" s="222"/>
      <c r="VFG40" s="222"/>
      <c r="VFH40" s="222"/>
      <c r="VFI40" s="222"/>
      <c r="VFJ40" s="222"/>
      <c r="VFK40" s="222"/>
      <c r="VFL40" s="222"/>
      <c r="VFM40" s="222"/>
      <c r="VFN40" s="222"/>
      <c r="VFO40" s="222"/>
      <c r="VFP40" s="222"/>
      <c r="VFQ40" s="222"/>
      <c r="VFR40" s="222"/>
      <c r="VFS40" s="222"/>
      <c r="VFT40" s="222"/>
      <c r="VFU40" s="222"/>
      <c r="VFV40" s="222"/>
      <c r="VFW40" s="222"/>
      <c r="VFX40" s="222"/>
      <c r="VFY40" s="222"/>
      <c r="VFZ40" s="222"/>
      <c r="VGA40" s="222"/>
      <c r="VGB40" s="222"/>
      <c r="VGC40" s="222"/>
      <c r="VGD40" s="222"/>
      <c r="VGE40" s="222"/>
      <c r="VGF40" s="222"/>
      <c r="VGG40" s="222"/>
      <c r="VGH40" s="222"/>
      <c r="VGI40" s="222"/>
      <c r="VGJ40" s="222"/>
      <c r="VGK40" s="222"/>
      <c r="VGL40" s="222"/>
      <c r="VGM40" s="222"/>
      <c r="VGN40" s="222"/>
      <c r="VGO40" s="222"/>
      <c r="VGP40" s="222"/>
      <c r="VGQ40" s="222"/>
      <c r="VGR40" s="222"/>
      <c r="VGS40" s="222"/>
      <c r="VGT40" s="222"/>
      <c r="VGU40" s="222"/>
      <c r="VGV40" s="222"/>
      <c r="VGW40" s="222"/>
      <c r="VGX40" s="222"/>
      <c r="VGY40" s="222"/>
      <c r="VGZ40" s="222"/>
      <c r="VHA40" s="222"/>
      <c r="VHB40" s="222"/>
      <c r="VHC40" s="222"/>
      <c r="VHD40" s="222"/>
      <c r="VHE40" s="222"/>
      <c r="VHF40" s="222"/>
      <c r="VHG40" s="222"/>
      <c r="VHH40" s="222"/>
      <c r="VHI40" s="222"/>
      <c r="VHJ40" s="222"/>
      <c r="VHK40" s="222"/>
      <c r="VHL40" s="222"/>
      <c r="VHM40" s="222"/>
      <c r="VHN40" s="222"/>
      <c r="VHO40" s="222"/>
      <c r="VHP40" s="222"/>
      <c r="VHQ40" s="222"/>
      <c r="VHR40" s="222"/>
      <c r="VHS40" s="222"/>
      <c r="VHT40" s="222"/>
      <c r="VHU40" s="222"/>
      <c r="VHV40" s="222"/>
      <c r="VHW40" s="222"/>
      <c r="VHX40" s="222"/>
      <c r="VHY40" s="222"/>
      <c r="VHZ40" s="222"/>
      <c r="VIA40" s="222"/>
      <c r="VIB40" s="222"/>
      <c r="VIC40" s="222"/>
      <c r="VID40" s="222"/>
      <c r="VIE40" s="222"/>
      <c r="VIF40" s="222"/>
      <c r="VIG40" s="222"/>
      <c r="VIH40" s="222"/>
      <c r="VII40" s="222"/>
      <c r="VIJ40" s="222"/>
      <c r="VIK40" s="222"/>
      <c r="VIL40" s="222"/>
      <c r="VIM40" s="222"/>
      <c r="VIN40" s="222"/>
      <c r="VIO40" s="222"/>
      <c r="VIP40" s="222"/>
      <c r="VIQ40" s="222"/>
      <c r="VIR40" s="222"/>
      <c r="VIS40" s="222"/>
      <c r="VIT40" s="222"/>
      <c r="VIU40" s="222"/>
      <c r="VIV40" s="222"/>
      <c r="VIW40" s="222"/>
      <c r="VIX40" s="222"/>
      <c r="VIY40" s="222"/>
      <c r="VIZ40" s="222"/>
      <c r="VJA40" s="222"/>
      <c r="VJB40" s="222"/>
      <c r="VJC40" s="222"/>
      <c r="VJD40" s="222"/>
      <c r="VJE40" s="222"/>
      <c r="VJF40" s="222"/>
      <c r="VJG40" s="222"/>
      <c r="VJH40" s="222"/>
      <c r="VJI40" s="222"/>
      <c r="VJJ40" s="222"/>
      <c r="VJK40" s="222"/>
      <c r="VJL40" s="222"/>
      <c r="VJM40" s="222"/>
      <c r="VJN40" s="222"/>
      <c r="VJO40" s="222"/>
      <c r="VJP40" s="222"/>
      <c r="VJQ40" s="222"/>
      <c r="VJR40" s="222"/>
      <c r="VJS40" s="222"/>
      <c r="VJT40" s="222"/>
      <c r="VJU40" s="222"/>
      <c r="VJV40" s="222"/>
      <c r="VJW40" s="222"/>
      <c r="VJX40" s="222"/>
      <c r="VJY40" s="222"/>
      <c r="VJZ40" s="222"/>
      <c r="VKA40" s="222"/>
      <c r="VKB40" s="222"/>
      <c r="VKC40" s="222"/>
      <c r="VKD40" s="222"/>
      <c r="VKE40" s="222"/>
      <c r="VKF40" s="222"/>
      <c r="VKG40" s="222"/>
      <c r="VKH40" s="222"/>
      <c r="VKI40" s="222"/>
      <c r="VKJ40" s="222"/>
      <c r="VKK40" s="222"/>
      <c r="VKL40" s="222"/>
      <c r="VKM40" s="222"/>
      <c r="VKN40" s="222"/>
      <c r="VKO40" s="222"/>
      <c r="VKP40" s="222"/>
      <c r="VKQ40" s="222"/>
      <c r="VKR40" s="222"/>
      <c r="VKS40" s="222"/>
      <c r="VKT40" s="222"/>
      <c r="VKU40" s="222"/>
      <c r="VKV40" s="222"/>
      <c r="VKW40" s="222"/>
      <c r="VKX40" s="222"/>
      <c r="VKY40" s="222"/>
      <c r="VKZ40" s="222"/>
      <c r="VLA40" s="222"/>
      <c r="VLB40" s="222"/>
      <c r="VLC40" s="222"/>
      <c r="VLD40" s="222"/>
      <c r="VLE40" s="222"/>
      <c r="VLF40" s="222"/>
      <c r="VLG40" s="222"/>
      <c r="VLH40" s="222"/>
      <c r="VLI40" s="222"/>
      <c r="VLJ40" s="222"/>
      <c r="VLK40" s="222"/>
      <c r="VLL40" s="222"/>
      <c r="VLM40" s="222"/>
      <c r="VLN40" s="222"/>
      <c r="VLO40" s="222"/>
      <c r="VLP40" s="222"/>
      <c r="VLQ40" s="222"/>
      <c r="VLR40" s="222"/>
      <c r="VLS40" s="222"/>
      <c r="VLT40" s="222"/>
      <c r="VLU40" s="222"/>
      <c r="VLV40" s="222"/>
      <c r="VLW40" s="222"/>
      <c r="VLX40" s="222"/>
      <c r="VLY40" s="222"/>
      <c r="VLZ40" s="222"/>
      <c r="VMA40" s="222"/>
      <c r="VMB40" s="222"/>
      <c r="VMC40" s="222"/>
      <c r="VMD40" s="222"/>
      <c r="VME40" s="222"/>
      <c r="VMF40" s="222"/>
      <c r="VMG40" s="222"/>
      <c r="VMH40" s="222"/>
      <c r="VMI40" s="222"/>
      <c r="VMJ40" s="222"/>
      <c r="VMK40" s="222"/>
      <c r="VML40" s="222"/>
      <c r="VMM40" s="222"/>
      <c r="VMN40" s="222"/>
      <c r="VMO40" s="222"/>
      <c r="VMP40" s="222"/>
      <c r="VMQ40" s="222"/>
      <c r="VMR40" s="222"/>
      <c r="VMS40" s="222"/>
      <c r="VMT40" s="222"/>
      <c r="VMU40" s="222"/>
      <c r="VMV40" s="222"/>
      <c r="VMW40" s="222"/>
      <c r="VMX40" s="222"/>
      <c r="VMY40" s="222"/>
      <c r="VMZ40" s="222"/>
      <c r="VNA40" s="222"/>
      <c r="VNB40" s="222"/>
      <c r="VNC40" s="222"/>
      <c r="VND40" s="222"/>
      <c r="VNE40" s="222"/>
      <c r="VNF40" s="222"/>
      <c r="VNG40" s="222"/>
      <c r="VNH40" s="222"/>
      <c r="VNI40" s="222"/>
      <c r="VNJ40" s="222"/>
      <c r="VNK40" s="222"/>
      <c r="VNL40" s="222"/>
      <c r="VNM40" s="222"/>
      <c r="VNN40" s="222"/>
      <c r="VNO40" s="222"/>
      <c r="VNP40" s="222"/>
      <c r="VNQ40" s="222"/>
      <c r="VNR40" s="222"/>
      <c r="VNS40" s="222"/>
      <c r="VNT40" s="222"/>
      <c r="VNU40" s="222"/>
      <c r="VNV40" s="222"/>
      <c r="VNW40" s="222"/>
      <c r="VNX40" s="222"/>
      <c r="VNY40" s="222"/>
      <c r="VNZ40" s="222"/>
      <c r="VOA40" s="222"/>
      <c r="VOB40" s="222"/>
      <c r="VOC40" s="222"/>
      <c r="VOD40" s="222"/>
      <c r="VOE40" s="222"/>
      <c r="VOF40" s="222"/>
      <c r="VOG40" s="222"/>
      <c r="VOH40" s="222"/>
      <c r="VOI40" s="222"/>
      <c r="VOJ40" s="222"/>
      <c r="VOK40" s="222"/>
      <c r="VOL40" s="222"/>
      <c r="VOM40" s="222"/>
      <c r="VON40" s="222"/>
      <c r="VOO40" s="222"/>
      <c r="VOP40" s="222"/>
      <c r="VOQ40" s="222"/>
      <c r="VOR40" s="222"/>
      <c r="VOS40" s="222"/>
      <c r="VOT40" s="222"/>
      <c r="VOU40" s="222"/>
      <c r="VOV40" s="222"/>
      <c r="VOW40" s="222"/>
      <c r="VOX40" s="222"/>
      <c r="VOY40" s="222"/>
      <c r="VOZ40" s="222"/>
      <c r="VPA40" s="222"/>
      <c r="VPB40" s="222"/>
      <c r="VPC40" s="222"/>
      <c r="VPD40" s="222"/>
      <c r="VPE40" s="222"/>
      <c r="VPF40" s="222"/>
      <c r="VPG40" s="222"/>
      <c r="VPH40" s="222"/>
      <c r="VPI40" s="222"/>
      <c r="VPJ40" s="222"/>
      <c r="VPK40" s="222"/>
      <c r="VPL40" s="222"/>
      <c r="VPM40" s="222"/>
      <c r="VPN40" s="222"/>
      <c r="VPO40" s="222"/>
      <c r="VPP40" s="222"/>
      <c r="VPQ40" s="222"/>
      <c r="VPR40" s="222"/>
      <c r="VPS40" s="222"/>
      <c r="VPT40" s="222"/>
      <c r="VPU40" s="222"/>
      <c r="VPV40" s="222"/>
      <c r="VPW40" s="222"/>
      <c r="VPX40" s="222"/>
      <c r="VPY40" s="222"/>
      <c r="VPZ40" s="222"/>
      <c r="VQA40" s="222"/>
      <c r="VQB40" s="222"/>
      <c r="VQC40" s="222"/>
      <c r="VQD40" s="222"/>
      <c r="VQE40" s="222"/>
      <c r="VQF40" s="222"/>
      <c r="VQG40" s="222"/>
      <c r="VQH40" s="222"/>
      <c r="VQI40" s="222"/>
      <c r="VQJ40" s="222"/>
      <c r="VQK40" s="222"/>
      <c r="VQL40" s="222"/>
      <c r="VQM40" s="222"/>
      <c r="VQN40" s="222"/>
      <c r="VQO40" s="222"/>
      <c r="VQP40" s="222"/>
      <c r="VQQ40" s="222"/>
      <c r="VQR40" s="222"/>
      <c r="VQS40" s="222"/>
      <c r="VQT40" s="222"/>
      <c r="VQU40" s="222"/>
      <c r="VQV40" s="222"/>
      <c r="VQW40" s="222"/>
      <c r="VQX40" s="222"/>
      <c r="VQY40" s="222"/>
      <c r="VQZ40" s="222"/>
      <c r="VRA40" s="222"/>
      <c r="VRB40" s="222"/>
      <c r="VRC40" s="222"/>
      <c r="VRD40" s="222"/>
      <c r="VRE40" s="222"/>
      <c r="VRF40" s="222"/>
      <c r="VRG40" s="222"/>
      <c r="VRH40" s="222"/>
      <c r="VRI40" s="222"/>
      <c r="VRJ40" s="222"/>
      <c r="VRK40" s="222"/>
      <c r="VRL40" s="222"/>
      <c r="VRM40" s="222"/>
      <c r="VRN40" s="222"/>
      <c r="VRO40" s="222"/>
      <c r="VRP40" s="222"/>
      <c r="VRQ40" s="222"/>
      <c r="VRR40" s="222"/>
      <c r="VRS40" s="222"/>
      <c r="VRT40" s="222"/>
      <c r="VRU40" s="222"/>
      <c r="VRV40" s="222"/>
      <c r="VRW40" s="222"/>
      <c r="VRX40" s="222"/>
      <c r="VRY40" s="222"/>
      <c r="VRZ40" s="222"/>
      <c r="VSA40" s="222"/>
      <c r="VSB40" s="222"/>
      <c r="VSC40" s="222"/>
      <c r="VSD40" s="222"/>
      <c r="VSE40" s="222"/>
      <c r="VSF40" s="222"/>
      <c r="VSG40" s="222"/>
      <c r="VSH40" s="222"/>
      <c r="VSI40" s="222"/>
      <c r="VSJ40" s="222"/>
      <c r="VSK40" s="222"/>
      <c r="VSL40" s="222"/>
      <c r="VSM40" s="222"/>
      <c r="VSN40" s="222"/>
      <c r="VSO40" s="222"/>
      <c r="VSP40" s="222"/>
      <c r="VSQ40" s="222"/>
      <c r="VSR40" s="222"/>
      <c r="VSS40" s="222"/>
      <c r="VST40" s="222"/>
      <c r="VSU40" s="222"/>
      <c r="VSV40" s="222"/>
      <c r="VSW40" s="222"/>
      <c r="VSX40" s="222"/>
      <c r="VSY40" s="222"/>
      <c r="VSZ40" s="222"/>
      <c r="VTA40" s="222"/>
      <c r="VTB40" s="222"/>
      <c r="VTC40" s="222"/>
      <c r="VTD40" s="222"/>
      <c r="VTE40" s="222"/>
      <c r="VTF40" s="222"/>
      <c r="VTG40" s="222"/>
      <c r="VTH40" s="222"/>
      <c r="VTI40" s="222"/>
      <c r="VTJ40" s="222"/>
      <c r="VTK40" s="222"/>
      <c r="VTL40" s="222"/>
      <c r="VTM40" s="222"/>
      <c r="VTN40" s="222"/>
      <c r="VTO40" s="222"/>
      <c r="VTP40" s="222"/>
      <c r="VTQ40" s="222"/>
      <c r="VTR40" s="222"/>
      <c r="VTS40" s="222"/>
      <c r="VTT40" s="222"/>
      <c r="VTU40" s="222"/>
      <c r="VTV40" s="222"/>
      <c r="VTW40" s="222"/>
      <c r="VTX40" s="222"/>
      <c r="VTY40" s="222"/>
      <c r="VTZ40" s="222"/>
      <c r="VUA40" s="222"/>
      <c r="VUB40" s="222"/>
      <c r="VUC40" s="222"/>
      <c r="VUD40" s="222"/>
      <c r="VUE40" s="222"/>
      <c r="VUF40" s="222"/>
      <c r="VUG40" s="222"/>
      <c r="VUH40" s="222"/>
      <c r="VUI40" s="222"/>
      <c r="VUJ40" s="222"/>
      <c r="VUK40" s="222"/>
      <c r="VUL40" s="222"/>
      <c r="VUM40" s="222"/>
      <c r="VUN40" s="222"/>
      <c r="VUO40" s="222"/>
      <c r="VUP40" s="222"/>
      <c r="VUQ40" s="222"/>
      <c r="VUR40" s="222"/>
      <c r="VUS40" s="222"/>
      <c r="VUT40" s="222"/>
      <c r="VUU40" s="222"/>
      <c r="VUV40" s="222"/>
      <c r="VUW40" s="222"/>
      <c r="VUX40" s="222"/>
      <c r="VUY40" s="222"/>
      <c r="VUZ40" s="222"/>
      <c r="VVA40" s="222"/>
      <c r="VVB40" s="222"/>
      <c r="VVC40" s="222"/>
      <c r="VVD40" s="222"/>
      <c r="VVE40" s="222"/>
      <c r="VVF40" s="222"/>
      <c r="VVG40" s="222"/>
      <c r="VVH40" s="222"/>
      <c r="VVI40" s="222"/>
      <c r="VVJ40" s="222"/>
      <c r="VVK40" s="222"/>
      <c r="VVL40" s="222"/>
      <c r="VVM40" s="222"/>
      <c r="VVN40" s="222"/>
      <c r="VVO40" s="222"/>
      <c r="VVP40" s="222"/>
      <c r="VVQ40" s="222"/>
      <c r="VVR40" s="222"/>
      <c r="VVS40" s="222"/>
      <c r="VVT40" s="222"/>
      <c r="VVU40" s="222"/>
      <c r="VVV40" s="222"/>
      <c r="VVW40" s="222"/>
      <c r="VVX40" s="222"/>
      <c r="VVY40" s="222"/>
      <c r="VVZ40" s="222"/>
      <c r="VWA40" s="222"/>
      <c r="VWB40" s="222"/>
      <c r="VWC40" s="222"/>
      <c r="VWD40" s="222"/>
      <c r="VWE40" s="222"/>
      <c r="VWF40" s="222"/>
      <c r="VWG40" s="222"/>
      <c r="VWH40" s="222"/>
      <c r="VWI40" s="222"/>
      <c r="VWJ40" s="222"/>
      <c r="VWK40" s="222"/>
      <c r="VWL40" s="222"/>
      <c r="VWM40" s="222"/>
      <c r="VWN40" s="222"/>
      <c r="VWO40" s="222"/>
      <c r="VWP40" s="222"/>
      <c r="VWQ40" s="222"/>
      <c r="VWR40" s="222"/>
      <c r="VWS40" s="222"/>
      <c r="VWT40" s="222"/>
      <c r="VWU40" s="222"/>
      <c r="VWV40" s="222"/>
      <c r="VWW40" s="222"/>
      <c r="VWX40" s="222"/>
      <c r="VWY40" s="222"/>
      <c r="VWZ40" s="222"/>
      <c r="VXA40" s="222"/>
      <c r="VXB40" s="222"/>
      <c r="VXC40" s="222"/>
      <c r="VXD40" s="222"/>
      <c r="VXE40" s="222"/>
      <c r="VXF40" s="222"/>
      <c r="VXG40" s="222"/>
      <c r="VXH40" s="222"/>
      <c r="VXI40" s="222"/>
      <c r="VXJ40" s="222"/>
      <c r="VXK40" s="222"/>
      <c r="VXL40" s="222"/>
      <c r="VXM40" s="222"/>
      <c r="VXN40" s="222"/>
      <c r="VXO40" s="222"/>
      <c r="VXP40" s="222"/>
      <c r="VXQ40" s="222"/>
      <c r="VXR40" s="222"/>
      <c r="VXS40" s="222"/>
      <c r="VXT40" s="222"/>
      <c r="VXU40" s="222"/>
      <c r="VXV40" s="222"/>
      <c r="VXW40" s="222"/>
      <c r="VXX40" s="222"/>
      <c r="VXY40" s="222"/>
      <c r="VXZ40" s="222"/>
      <c r="VYA40" s="222"/>
      <c r="VYB40" s="222"/>
      <c r="VYC40" s="222"/>
      <c r="VYD40" s="222"/>
      <c r="VYE40" s="222"/>
      <c r="VYF40" s="222"/>
      <c r="VYG40" s="222"/>
      <c r="VYH40" s="222"/>
      <c r="VYI40" s="222"/>
      <c r="VYJ40" s="222"/>
      <c r="VYK40" s="222"/>
      <c r="VYL40" s="222"/>
      <c r="VYM40" s="222"/>
      <c r="VYN40" s="222"/>
      <c r="VYO40" s="222"/>
      <c r="VYP40" s="222"/>
      <c r="VYQ40" s="222"/>
      <c r="VYR40" s="222"/>
      <c r="VYS40" s="222"/>
      <c r="VYT40" s="222"/>
      <c r="VYU40" s="222"/>
      <c r="VYV40" s="222"/>
      <c r="VYW40" s="222"/>
      <c r="VYX40" s="222"/>
      <c r="VYY40" s="222"/>
      <c r="VYZ40" s="222"/>
      <c r="VZA40" s="222"/>
      <c r="VZB40" s="222"/>
      <c r="VZC40" s="222"/>
      <c r="VZD40" s="222"/>
      <c r="VZE40" s="222"/>
      <c r="VZF40" s="222"/>
      <c r="VZG40" s="222"/>
      <c r="VZH40" s="222"/>
      <c r="VZI40" s="222"/>
      <c r="VZJ40" s="222"/>
      <c r="VZK40" s="222"/>
      <c r="VZL40" s="222"/>
      <c r="VZM40" s="222"/>
      <c r="VZN40" s="222"/>
      <c r="VZO40" s="222"/>
      <c r="VZP40" s="222"/>
      <c r="VZQ40" s="222"/>
      <c r="VZR40" s="222"/>
      <c r="VZS40" s="222"/>
      <c r="VZT40" s="222"/>
      <c r="VZU40" s="222"/>
      <c r="VZV40" s="222"/>
      <c r="VZW40" s="222"/>
      <c r="VZX40" s="222"/>
      <c r="VZY40" s="222"/>
      <c r="VZZ40" s="222"/>
      <c r="WAA40" s="222"/>
      <c r="WAB40" s="222"/>
      <c r="WAC40" s="222"/>
      <c r="WAD40" s="222"/>
      <c r="WAE40" s="222"/>
      <c r="WAF40" s="222"/>
      <c r="WAG40" s="222"/>
      <c r="WAH40" s="222"/>
      <c r="WAI40" s="222"/>
      <c r="WAJ40" s="222"/>
      <c r="WAK40" s="222"/>
      <c r="WAL40" s="222"/>
      <c r="WAM40" s="222"/>
      <c r="WAN40" s="222"/>
      <c r="WAO40" s="222"/>
      <c r="WAP40" s="222"/>
      <c r="WAQ40" s="222"/>
      <c r="WAR40" s="222"/>
      <c r="WAS40" s="222"/>
      <c r="WAT40" s="222"/>
      <c r="WAU40" s="222"/>
      <c r="WAV40" s="222"/>
      <c r="WAW40" s="222"/>
      <c r="WAX40" s="222"/>
      <c r="WAY40" s="222"/>
      <c r="WAZ40" s="222"/>
      <c r="WBA40" s="222"/>
      <c r="WBB40" s="222"/>
      <c r="WBC40" s="222"/>
      <c r="WBD40" s="222"/>
      <c r="WBE40" s="222"/>
      <c r="WBF40" s="222"/>
      <c r="WBG40" s="222"/>
      <c r="WBH40" s="222"/>
      <c r="WBI40" s="222"/>
      <c r="WBJ40" s="222"/>
      <c r="WBK40" s="222"/>
      <c r="WBL40" s="222"/>
      <c r="WBM40" s="222"/>
      <c r="WBN40" s="222"/>
      <c r="WBO40" s="222"/>
      <c r="WBP40" s="222"/>
      <c r="WBQ40" s="222"/>
      <c r="WBR40" s="222"/>
      <c r="WBS40" s="222"/>
      <c r="WBT40" s="222"/>
      <c r="WBU40" s="222"/>
      <c r="WBV40" s="222"/>
      <c r="WBW40" s="222"/>
      <c r="WBX40" s="222"/>
      <c r="WBY40" s="222"/>
      <c r="WBZ40" s="222"/>
      <c r="WCA40" s="222"/>
      <c r="WCB40" s="222"/>
      <c r="WCC40" s="222"/>
      <c r="WCD40" s="222"/>
      <c r="WCE40" s="222"/>
      <c r="WCF40" s="222"/>
      <c r="WCG40" s="222"/>
      <c r="WCH40" s="222"/>
      <c r="WCI40" s="222"/>
      <c r="WCJ40" s="222"/>
      <c r="WCK40" s="222"/>
      <c r="WCL40" s="222"/>
      <c r="WCM40" s="222"/>
      <c r="WCN40" s="222"/>
      <c r="WCO40" s="222"/>
      <c r="WCP40" s="222"/>
      <c r="WCQ40" s="222"/>
      <c r="WCR40" s="222"/>
      <c r="WCS40" s="222"/>
      <c r="WCT40" s="222"/>
      <c r="WCU40" s="222"/>
      <c r="WCV40" s="222"/>
      <c r="WCW40" s="222"/>
      <c r="WCX40" s="222"/>
      <c r="WCY40" s="222"/>
      <c r="WCZ40" s="222"/>
      <c r="WDA40" s="222"/>
      <c r="WDB40" s="222"/>
      <c r="WDC40" s="222"/>
      <c r="WDD40" s="222"/>
      <c r="WDE40" s="222"/>
      <c r="WDF40" s="222"/>
      <c r="WDG40" s="222"/>
      <c r="WDH40" s="222"/>
      <c r="WDI40" s="222"/>
      <c r="WDJ40" s="222"/>
      <c r="WDK40" s="222"/>
      <c r="WDL40" s="222"/>
      <c r="WDM40" s="222"/>
      <c r="WDN40" s="222"/>
      <c r="WDO40" s="222"/>
      <c r="WDP40" s="222"/>
      <c r="WDQ40" s="222"/>
      <c r="WDR40" s="222"/>
      <c r="WDS40" s="222"/>
      <c r="WDT40" s="222"/>
      <c r="WDU40" s="222"/>
      <c r="WDV40" s="222"/>
      <c r="WDW40" s="222"/>
      <c r="WDX40" s="222"/>
      <c r="WDY40" s="222"/>
      <c r="WDZ40" s="222"/>
      <c r="WEA40" s="222"/>
      <c r="WEB40" s="222"/>
      <c r="WEC40" s="222"/>
      <c r="WED40" s="222"/>
      <c r="WEE40" s="222"/>
      <c r="WEF40" s="222"/>
      <c r="WEG40" s="222"/>
      <c r="WEH40" s="222"/>
      <c r="WEI40" s="222"/>
      <c r="WEJ40" s="222"/>
      <c r="WEK40" s="222"/>
      <c r="WEL40" s="222"/>
      <c r="WEM40" s="222"/>
      <c r="WEN40" s="222"/>
      <c r="WEO40" s="222"/>
      <c r="WEP40" s="222"/>
      <c r="WEQ40" s="222"/>
      <c r="WER40" s="222"/>
      <c r="WES40" s="222"/>
      <c r="WET40" s="222"/>
      <c r="WEU40" s="222"/>
      <c r="WEV40" s="222"/>
      <c r="WEW40" s="222"/>
      <c r="WEX40" s="222"/>
      <c r="WEY40" s="222"/>
      <c r="WEZ40" s="222"/>
      <c r="WFA40" s="222"/>
      <c r="WFB40" s="222"/>
      <c r="WFC40" s="222"/>
      <c r="WFD40" s="222"/>
      <c r="WFE40" s="222"/>
      <c r="WFF40" s="222"/>
      <c r="WFG40" s="222"/>
      <c r="WFH40" s="222"/>
      <c r="WFI40" s="222"/>
      <c r="WFJ40" s="222"/>
      <c r="WFK40" s="222"/>
      <c r="WFL40" s="222"/>
      <c r="WFM40" s="222"/>
      <c r="WFN40" s="222"/>
      <c r="WFO40" s="222"/>
      <c r="WFP40" s="222"/>
      <c r="WFQ40" s="222"/>
      <c r="WFR40" s="222"/>
      <c r="WFS40" s="222"/>
      <c r="WFT40" s="222"/>
      <c r="WFU40" s="222"/>
      <c r="WFV40" s="222"/>
      <c r="WFW40" s="222"/>
      <c r="WFX40" s="222"/>
      <c r="WFY40" s="222"/>
      <c r="WFZ40" s="222"/>
      <c r="WGA40" s="222"/>
      <c r="WGB40" s="222"/>
      <c r="WGC40" s="222"/>
      <c r="WGD40" s="222"/>
      <c r="WGE40" s="222"/>
      <c r="WGF40" s="222"/>
      <c r="WGG40" s="222"/>
      <c r="WGH40" s="222"/>
      <c r="WGI40" s="222"/>
      <c r="WGJ40" s="222"/>
      <c r="WGK40" s="222"/>
      <c r="WGL40" s="222"/>
      <c r="WGM40" s="222"/>
      <c r="WGN40" s="222"/>
      <c r="WGO40" s="222"/>
      <c r="WGP40" s="222"/>
      <c r="WGQ40" s="222"/>
      <c r="WGR40" s="222"/>
      <c r="WGS40" s="222"/>
      <c r="WGT40" s="222"/>
      <c r="WGU40" s="222"/>
      <c r="WGV40" s="222"/>
      <c r="WGW40" s="222"/>
      <c r="WGX40" s="222"/>
      <c r="WGY40" s="222"/>
      <c r="WGZ40" s="222"/>
      <c r="WHA40" s="222"/>
      <c r="WHB40" s="222"/>
      <c r="WHC40" s="222"/>
      <c r="WHD40" s="222"/>
      <c r="WHE40" s="222"/>
      <c r="WHF40" s="222"/>
      <c r="WHG40" s="222"/>
      <c r="WHH40" s="222"/>
      <c r="WHI40" s="222"/>
      <c r="WHJ40" s="222"/>
      <c r="WHK40" s="222"/>
      <c r="WHL40" s="222"/>
      <c r="WHM40" s="222"/>
      <c r="WHN40" s="222"/>
      <c r="WHO40" s="222"/>
      <c r="WHP40" s="222"/>
      <c r="WHQ40" s="222"/>
      <c r="WHR40" s="222"/>
      <c r="WHS40" s="222"/>
      <c r="WHT40" s="222"/>
      <c r="WHU40" s="222"/>
      <c r="WHV40" s="222"/>
      <c r="WHW40" s="222"/>
      <c r="WHX40" s="222"/>
      <c r="WHY40" s="222"/>
      <c r="WHZ40" s="222"/>
      <c r="WIA40" s="222"/>
      <c r="WIB40" s="222"/>
      <c r="WIC40" s="222"/>
      <c r="WID40" s="222"/>
      <c r="WIE40" s="222"/>
      <c r="WIF40" s="222"/>
      <c r="WIG40" s="222"/>
      <c r="WIH40" s="222"/>
      <c r="WII40" s="222"/>
      <c r="WIJ40" s="222"/>
      <c r="WIK40" s="222"/>
      <c r="WIL40" s="222"/>
      <c r="WIM40" s="222"/>
      <c r="WIN40" s="222"/>
      <c r="WIO40" s="222"/>
      <c r="WIP40" s="222"/>
      <c r="WIQ40" s="222"/>
      <c r="WIR40" s="222"/>
      <c r="WIS40" s="222"/>
      <c r="WIT40" s="222"/>
      <c r="WIU40" s="222"/>
      <c r="WIV40" s="222"/>
      <c r="WIW40" s="222"/>
      <c r="WIX40" s="222"/>
      <c r="WIY40" s="222"/>
      <c r="WIZ40" s="222"/>
      <c r="WJA40" s="222"/>
      <c r="WJB40" s="222"/>
      <c r="WJC40" s="222"/>
      <c r="WJD40" s="222"/>
      <c r="WJE40" s="222"/>
      <c r="WJF40" s="222"/>
      <c r="WJG40" s="222"/>
      <c r="WJH40" s="222"/>
      <c r="WJI40" s="222"/>
      <c r="WJJ40" s="222"/>
      <c r="WJK40" s="222"/>
      <c r="WJL40" s="222"/>
      <c r="WJM40" s="222"/>
      <c r="WJN40" s="222"/>
      <c r="WJO40" s="222"/>
      <c r="WJP40" s="222"/>
      <c r="WJQ40" s="222"/>
      <c r="WJR40" s="222"/>
      <c r="WJS40" s="222"/>
      <c r="WJT40" s="222"/>
      <c r="WJU40" s="222"/>
      <c r="WJV40" s="222"/>
      <c r="WJW40" s="222"/>
      <c r="WJX40" s="222"/>
      <c r="WJY40" s="222"/>
      <c r="WJZ40" s="222"/>
      <c r="WKA40" s="222"/>
      <c r="WKB40" s="222"/>
      <c r="WKC40" s="222"/>
      <c r="WKD40" s="222"/>
      <c r="WKE40" s="222"/>
      <c r="WKF40" s="222"/>
      <c r="WKG40" s="222"/>
      <c r="WKH40" s="222"/>
      <c r="WKI40" s="222"/>
      <c r="WKJ40" s="222"/>
      <c r="WKK40" s="222"/>
      <c r="WKL40" s="222"/>
      <c r="WKM40" s="222"/>
      <c r="WKN40" s="222"/>
      <c r="WKO40" s="222"/>
      <c r="WKP40" s="222"/>
      <c r="WKQ40" s="222"/>
      <c r="WKR40" s="222"/>
      <c r="WKS40" s="222"/>
      <c r="WKT40" s="222"/>
      <c r="WKU40" s="222"/>
      <c r="WKV40" s="222"/>
      <c r="WKW40" s="222"/>
      <c r="WKX40" s="222"/>
      <c r="WKY40" s="222"/>
      <c r="WKZ40" s="222"/>
      <c r="WLA40" s="222"/>
      <c r="WLB40" s="222"/>
      <c r="WLC40" s="222"/>
      <c r="WLD40" s="222"/>
      <c r="WLE40" s="222"/>
      <c r="WLF40" s="222"/>
      <c r="WLG40" s="222"/>
      <c r="WLH40" s="222"/>
      <c r="WLI40" s="222"/>
      <c r="WLJ40" s="222"/>
      <c r="WLK40" s="222"/>
      <c r="WLL40" s="222"/>
      <c r="WLM40" s="222"/>
      <c r="WLN40" s="222"/>
      <c r="WLO40" s="222"/>
      <c r="WLP40" s="222"/>
      <c r="WLQ40" s="222"/>
      <c r="WLR40" s="222"/>
      <c r="WLS40" s="222"/>
      <c r="WLT40" s="222"/>
      <c r="WLU40" s="222"/>
      <c r="WLV40" s="222"/>
      <c r="WLW40" s="222"/>
      <c r="WLX40" s="222"/>
      <c r="WLY40" s="222"/>
      <c r="WLZ40" s="222"/>
      <c r="WMA40" s="222"/>
      <c r="WMB40" s="222"/>
      <c r="WMC40" s="222"/>
      <c r="WMD40" s="222"/>
      <c r="WME40" s="222"/>
      <c r="WMF40" s="222"/>
      <c r="WMG40" s="222"/>
      <c r="WMH40" s="222"/>
      <c r="WMI40" s="222"/>
      <c r="WMJ40" s="222"/>
      <c r="WMK40" s="222"/>
      <c r="WML40" s="222"/>
      <c r="WMM40" s="222"/>
      <c r="WMN40" s="222"/>
      <c r="WMO40" s="222"/>
      <c r="WMP40" s="222"/>
      <c r="WMQ40" s="222"/>
      <c r="WMR40" s="222"/>
      <c r="WMS40" s="222"/>
      <c r="WMT40" s="222"/>
      <c r="WMU40" s="222"/>
      <c r="WMV40" s="222"/>
      <c r="WMW40" s="222"/>
      <c r="WMX40" s="222"/>
      <c r="WMY40" s="222"/>
      <c r="WMZ40" s="222"/>
      <c r="WNA40" s="222"/>
      <c r="WNB40" s="222"/>
      <c r="WNC40" s="222"/>
      <c r="WND40" s="222"/>
      <c r="WNE40" s="222"/>
      <c r="WNF40" s="222"/>
      <c r="WNG40" s="222"/>
      <c r="WNH40" s="222"/>
      <c r="WNI40" s="222"/>
      <c r="WNJ40" s="222"/>
      <c r="WNK40" s="222"/>
      <c r="WNL40" s="222"/>
      <c r="WNM40" s="222"/>
      <c r="WNN40" s="222"/>
      <c r="WNO40" s="222"/>
      <c r="WNP40" s="222"/>
      <c r="WNQ40" s="222"/>
      <c r="WNR40" s="222"/>
      <c r="WNS40" s="222"/>
      <c r="WNT40" s="222"/>
      <c r="WNU40" s="222"/>
      <c r="WNV40" s="222"/>
      <c r="WNW40" s="222"/>
      <c r="WNX40" s="222"/>
      <c r="WNY40" s="222"/>
      <c r="WNZ40" s="222"/>
      <c r="WOA40" s="222"/>
      <c r="WOB40" s="222"/>
      <c r="WOC40" s="222"/>
      <c r="WOD40" s="222"/>
      <c r="WOE40" s="222"/>
      <c r="WOF40" s="222"/>
      <c r="WOG40" s="222"/>
      <c r="WOH40" s="222"/>
      <c r="WOI40" s="222"/>
      <c r="WOJ40" s="222"/>
      <c r="WOK40" s="222"/>
      <c r="WOL40" s="222"/>
      <c r="WOM40" s="222"/>
      <c r="WON40" s="222"/>
      <c r="WOO40" s="222"/>
      <c r="WOP40" s="222"/>
      <c r="WOQ40" s="222"/>
      <c r="WOR40" s="222"/>
      <c r="WOS40" s="222"/>
      <c r="WOT40" s="222"/>
      <c r="WOU40" s="222"/>
      <c r="WOV40" s="222"/>
      <c r="WOW40" s="222"/>
      <c r="WOX40" s="222"/>
      <c r="WOY40" s="222"/>
      <c r="WOZ40" s="222"/>
      <c r="WPA40" s="222"/>
      <c r="WPB40" s="222"/>
      <c r="WPC40" s="222"/>
      <c r="WPD40" s="222"/>
      <c r="WPE40" s="222"/>
      <c r="WPF40" s="222"/>
      <c r="WPG40" s="222"/>
      <c r="WPH40" s="222"/>
      <c r="WPI40" s="222"/>
      <c r="WPJ40" s="222"/>
      <c r="WPK40" s="222"/>
      <c r="WPL40" s="222"/>
      <c r="WPM40" s="222"/>
      <c r="WPN40" s="222"/>
      <c r="WPO40" s="222"/>
      <c r="WPP40" s="222"/>
      <c r="WPQ40" s="222"/>
      <c r="WPR40" s="222"/>
      <c r="WPS40" s="222"/>
      <c r="WPT40" s="222"/>
      <c r="WPU40" s="222"/>
      <c r="WPV40" s="222"/>
      <c r="WPW40" s="222"/>
      <c r="WPX40" s="222"/>
      <c r="WPY40" s="222"/>
      <c r="WPZ40" s="222"/>
      <c r="WQA40" s="222"/>
      <c r="WQB40" s="222"/>
      <c r="WQC40" s="222"/>
      <c r="WQD40" s="222"/>
      <c r="WQE40" s="222"/>
      <c r="WQF40" s="222"/>
      <c r="WQG40" s="222"/>
      <c r="WQH40" s="222"/>
      <c r="WQI40" s="222"/>
      <c r="WQJ40" s="222"/>
      <c r="WQK40" s="222"/>
      <c r="WQL40" s="222"/>
      <c r="WQM40" s="222"/>
      <c r="WQN40" s="222"/>
      <c r="WQO40" s="222"/>
      <c r="WQP40" s="222"/>
      <c r="WQQ40" s="222"/>
      <c r="WQR40" s="222"/>
      <c r="WQS40" s="222"/>
      <c r="WQT40" s="222"/>
      <c r="WQU40" s="222"/>
      <c r="WQV40" s="222"/>
      <c r="WQW40" s="222"/>
      <c r="WQX40" s="222"/>
      <c r="WQY40" s="222"/>
      <c r="WQZ40" s="222"/>
      <c r="WRA40" s="222"/>
      <c r="WRB40" s="222"/>
      <c r="WRC40" s="222"/>
      <c r="WRD40" s="222"/>
      <c r="WRE40" s="222"/>
      <c r="WRF40" s="222"/>
      <c r="WRG40" s="222"/>
      <c r="WRH40" s="222"/>
      <c r="WRI40" s="222"/>
      <c r="WRJ40" s="222"/>
      <c r="WRK40" s="222"/>
      <c r="WRL40" s="222"/>
      <c r="WRM40" s="222"/>
      <c r="WRN40" s="222"/>
      <c r="WRO40" s="222"/>
      <c r="WRP40" s="222"/>
      <c r="WRQ40" s="222"/>
      <c r="WRR40" s="222"/>
      <c r="WRS40" s="222"/>
      <c r="WRT40" s="222"/>
      <c r="WRU40" s="222"/>
      <c r="WRV40" s="222"/>
      <c r="WRW40" s="222"/>
      <c r="WRX40" s="222"/>
      <c r="WRY40" s="222"/>
      <c r="WRZ40" s="222"/>
      <c r="WSA40" s="222"/>
      <c r="WSB40" s="222"/>
      <c r="WSC40" s="222"/>
      <c r="WSD40" s="222"/>
      <c r="WSE40" s="222"/>
      <c r="WSF40" s="222"/>
      <c r="WSG40" s="222"/>
      <c r="WSH40" s="222"/>
      <c r="WSI40" s="222"/>
      <c r="WSJ40" s="222"/>
      <c r="WSK40" s="222"/>
      <c r="WSL40" s="222"/>
      <c r="WSM40" s="222"/>
      <c r="WSN40" s="222"/>
      <c r="WSO40" s="222"/>
      <c r="WSP40" s="222"/>
      <c r="WSQ40" s="222"/>
      <c r="WSR40" s="222"/>
      <c r="WSS40" s="222"/>
      <c r="WST40" s="222"/>
      <c r="WSU40" s="222"/>
      <c r="WSV40" s="222"/>
      <c r="WSW40" s="222"/>
      <c r="WSX40" s="222"/>
      <c r="WSY40" s="222"/>
      <c r="WSZ40" s="222"/>
      <c r="WTA40" s="222"/>
      <c r="WTB40" s="222"/>
      <c r="WTC40" s="222"/>
      <c r="WTD40" s="222"/>
      <c r="WTE40" s="222"/>
      <c r="WTF40" s="222"/>
      <c r="WTG40" s="222"/>
      <c r="WTH40" s="222"/>
      <c r="WTI40" s="222"/>
      <c r="WTJ40" s="222"/>
      <c r="WTK40" s="222"/>
      <c r="WTL40" s="222"/>
      <c r="WTM40" s="222"/>
      <c r="WTN40" s="222"/>
      <c r="WTO40" s="222"/>
      <c r="WTP40" s="222"/>
      <c r="WTQ40" s="222"/>
      <c r="WTR40" s="222"/>
      <c r="WTS40" s="222"/>
      <c r="WTT40" s="222"/>
      <c r="WTU40" s="222"/>
      <c r="WTV40" s="222"/>
      <c r="WTW40" s="222"/>
      <c r="WTX40" s="222"/>
      <c r="WTY40" s="222"/>
      <c r="WTZ40" s="222"/>
      <c r="WUA40" s="222"/>
      <c r="WUB40" s="222"/>
      <c r="WUC40" s="222"/>
      <c r="WUD40" s="222"/>
      <c r="WUE40" s="222"/>
      <c r="WUF40" s="222"/>
      <c r="WUG40" s="222"/>
      <c r="WUH40" s="222"/>
      <c r="WUI40" s="222"/>
      <c r="WUJ40" s="222"/>
      <c r="WUK40" s="222"/>
      <c r="WUL40" s="222"/>
      <c r="WUM40" s="222"/>
      <c r="WUN40" s="222"/>
      <c r="WUO40" s="222"/>
      <c r="WUP40" s="222"/>
      <c r="WUQ40" s="222"/>
      <c r="WUR40" s="222"/>
      <c r="WUS40" s="222"/>
      <c r="WUT40" s="222"/>
      <c r="WUU40" s="222"/>
      <c r="WUV40" s="222"/>
      <c r="WUW40" s="222"/>
      <c r="WUX40" s="222"/>
      <c r="WUY40" s="222"/>
      <c r="WUZ40" s="222"/>
      <c r="WVA40" s="222"/>
      <c r="WVB40" s="222"/>
      <c r="WVC40" s="222"/>
      <c r="WVD40" s="222"/>
      <c r="WVE40" s="222"/>
      <c r="WVF40" s="222"/>
      <c r="WVG40" s="222"/>
      <c r="WVH40" s="222"/>
      <c r="WVI40" s="222"/>
      <c r="WVJ40" s="222"/>
      <c r="WVK40" s="222"/>
      <c r="WVL40" s="222"/>
      <c r="WVM40" s="222"/>
      <c r="WVN40" s="222"/>
      <c r="WVO40" s="222"/>
      <c r="WVP40" s="222"/>
      <c r="WVQ40" s="222"/>
      <c r="WVR40" s="222"/>
      <c r="WVS40" s="222"/>
      <c r="WVT40" s="222"/>
      <c r="WVU40" s="222"/>
      <c r="WVV40" s="222"/>
      <c r="WVW40" s="222"/>
      <c r="WVX40" s="222"/>
      <c r="WVY40" s="222"/>
      <c r="WVZ40" s="222"/>
      <c r="WWA40" s="222"/>
      <c r="WWB40" s="222"/>
      <c r="WWC40" s="222"/>
      <c r="WWD40" s="222"/>
      <c r="WWE40" s="222"/>
      <c r="WWF40" s="222"/>
      <c r="WWG40" s="222"/>
      <c r="WWH40" s="222"/>
      <c r="WWI40" s="222"/>
      <c r="WWJ40" s="222"/>
      <c r="WWK40" s="222"/>
      <c r="WWL40" s="222"/>
      <c r="WWM40" s="222"/>
      <c r="WWN40" s="222"/>
      <c r="WWO40" s="222"/>
      <c r="WWP40" s="222"/>
      <c r="WWQ40" s="222"/>
      <c r="WWR40" s="222"/>
      <c r="WWS40" s="222"/>
      <c r="WWT40" s="222"/>
      <c r="WWU40" s="222"/>
      <c r="WWV40" s="222"/>
      <c r="WWW40" s="222"/>
      <c r="WWX40" s="222"/>
      <c r="WWY40" s="222"/>
      <c r="WWZ40" s="222"/>
      <c r="WXA40" s="222"/>
      <c r="WXB40" s="222"/>
      <c r="WXC40" s="222"/>
      <c r="WXD40" s="222"/>
      <c r="WXE40" s="222"/>
      <c r="WXF40" s="222"/>
      <c r="WXG40" s="222"/>
      <c r="WXH40" s="222"/>
      <c r="WXI40" s="222"/>
      <c r="WXJ40" s="222"/>
      <c r="WXK40" s="222"/>
      <c r="WXL40" s="222"/>
      <c r="WXM40" s="222"/>
      <c r="WXN40" s="222"/>
      <c r="WXO40" s="222"/>
      <c r="WXP40" s="222"/>
      <c r="WXQ40" s="222"/>
      <c r="WXR40" s="222"/>
      <c r="WXS40" s="222"/>
      <c r="WXT40" s="222"/>
      <c r="WXU40" s="222"/>
      <c r="WXV40" s="222"/>
      <c r="WXW40" s="222"/>
      <c r="WXX40" s="222"/>
      <c r="WXY40" s="222"/>
      <c r="WXZ40" s="222"/>
      <c r="WYA40" s="222"/>
      <c r="WYB40" s="222"/>
      <c r="WYC40" s="222"/>
      <c r="WYD40" s="222"/>
      <c r="WYE40" s="222"/>
      <c r="WYF40" s="222"/>
      <c r="WYG40" s="222"/>
      <c r="WYH40" s="222"/>
      <c r="WYI40" s="222"/>
      <c r="WYJ40" s="222"/>
      <c r="WYK40" s="222"/>
      <c r="WYL40" s="222"/>
      <c r="WYM40" s="222"/>
      <c r="WYN40" s="222"/>
      <c r="WYO40" s="222"/>
      <c r="WYP40" s="222"/>
      <c r="WYQ40" s="222"/>
      <c r="WYR40" s="222"/>
      <c r="WYS40" s="222"/>
      <c r="WYT40" s="222"/>
      <c r="WYU40" s="222"/>
      <c r="WYV40" s="222"/>
      <c r="WYW40" s="222"/>
      <c r="WYX40" s="222"/>
      <c r="WYY40" s="222"/>
      <c r="WYZ40" s="222"/>
      <c r="WZA40" s="222"/>
      <c r="WZB40" s="222"/>
      <c r="WZC40" s="222"/>
      <c r="WZD40" s="222"/>
      <c r="WZE40" s="222"/>
      <c r="WZF40" s="222"/>
      <c r="WZG40" s="222"/>
      <c r="WZH40" s="222"/>
      <c r="WZI40" s="222"/>
      <c r="WZJ40" s="222"/>
      <c r="WZK40" s="222"/>
      <c r="WZL40" s="222"/>
      <c r="WZM40" s="222"/>
      <c r="WZN40" s="222"/>
      <c r="WZO40" s="222"/>
      <c r="WZP40" s="222"/>
      <c r="WZQ40" s="222"/>
      <c r="WZR40" s="222"/>
      <c r="WZS40" s="222"/>
      <c r="WZT40" s="222"/>
      <c r="WZU40" s="222"/>
      <c r="WZV40" s="222"/>
      <c r="WZW40" s="222"/>
      <c r="WZX40" s="222"/>
      <c r="WZY40" s="222"/>
      <c r="WZZ40" s="222"/>
      <c r="XAA40" s="222"/>
      <c r="XAB40" s="222"/>
      <c r="XAC40" s="222"/>
      <c r="XAD40" s="222"/>
      <c r="XAE40" s="222"/>
      <c r="XAF40" s="222"/>
      <c r="XAG40" s="222"/>
      <c r="XAH40" s="222"/>
      <c r="XAI40" s="222"/>
      <c r="XAJ40" s="222"/>
      <c r="XAK40" s="222"/>
      <c r="XAL40" s="222"/>
      <c r="XAM40" s="222"/>
      <c r="XAN40" s="222"/>
      <c r="XAO40" s="222"/>
      <c r="XAP40" s="222"/>
      <c r="XAQ40" s="222"/>
      <c r="XAR40" s="222"/>
      <c r="XAS40" s="222"/>
      <c r="XAT40" s="222"/>
      <c r="XAU40" s="222"/>
      <c r="XAV40" s="222"/>
      <c r="XAW40" s="222"/>
      <c r="XAX40" s="222"/>
      <c r="XAY40" s="222"/>
      <c r="XAZ40" s="222"/>
      <c r="XBA40" s="222"/>
      <c r="XBB40" s="222"/>
      <c r="XBC40" s="222"/>
      <c r="XBD40" s="222"/>
      <c r="XBE40" s="222"/>
      <c r="XBF40" s="222"/>
      <c r="XBG40" s="222"/>
      <c r="XBH40" s="222"/>
      <c r="XBI40" s="222"/>
      <c r="XBJ40" s="222"/>
      <c r="XBK40" s="222"/>
      <c r="XBL40" s="222"/>
      <c r="XBM40" s="222"/>
      <c r="XBN40" s="222"/>
      <c r="XBO40" s="222"/>
      <c r="XBP40" s="222"/>
      <c r="XBQ40" s="222"/>
      <c r="XBR40" s="222"/>
      <c r="XBS40" s="222"/>
      <c r="XBT40" s="222"/>
      <c r="XBU40" s="222"/>
      <c r="XBV40" s="222"/>
      <c r="XBW40" s="222"/>
      <c r="XBX40" s="222"/>
      <c r="XBY40" s="222"/>
      <c r="XBZ40" s="222"/>
      <c r="XCA40" s="222"/>
      <c r="XCB40" s="222"/>
      <c r="XCC40" s="222"/>
      <c r="XCD40" s="222"/>
      <c r="XCE40" s="222"/>
      <c r="XCF40" s="222"/>
      <c r="XCG40" s="222"/>
      <c r="XCH40" s="222"/>
      <c r="XCI40" s="222"/>
      <c r="XCJ40" s="222"/>
      <c r="XCK40" s="222"/>
      <c r="XCL40" s="222"/>
      <c r="XCM40" s="222"/>
      <c r="XCN40" s="222"/>
      <c r="XCO40" s="222"/>
      <c r="XCP40" s="222"/>
      <c r="XCQ40" s="222"/>
      <c r="XCR40" s="222"/>
      <c r="XCS40" s="222"/>
      <c r="XCT40" s="222"/>
      <c r="XCU40" s="222"/>
      <c r="XCV40" s="222"/>
      <c r="XCW40" s="222"/>
      <c r="XCX40" s="222"/>
      <c r="XCY40" s="222"/>
      <c r="XCZ40" s="222"/>
      <c r="XDA40" s="222"/>
      <c r="XDB40" s="222"/>
      <c r="XDC40" s="222"/>
      <c r="XDD40" s="222"/>
      <c r="XDE40" s="222"/>
      <c r="XDF40" s="222"/>
      <c r="XDG40" s="222"/>
      <c r="XDH40" s="222"/>
      <c r="XDI40" s="222"/>
      <c r="XDJ40" s="222"/>
      <c r="XDK40" s="222"/>
      <c r="XDL40" s="222"/>
      <c r="XDM40" s="222"/>
      <c r="XDN40" s="222"/>
      <c r="XDO40" s="222"/>
      <c r="XDP40" s="222"/>
      <c r="XDQ40" s="222"/>
      <c r="XDR40" s="222"/>
      <c r="XDS40" s="222"/>
      <c r="XDT40" s="222"/>
      <c r="XDU40" s="222"/>
      <c r="XDV40" s="222"/>
      <c r="XDW40" s="222"/>
      <c r="XDX40" s="222"/>
      <c r="XDY40" s="222"/>
      <c r="XDZ40" s="222"/>
      <c r="XEA40" s="222"/>
      <c r="XEB40" s="222"/>
      <c r="XEC40" s="222"/>
      <c r="XED40" s="222"/>
      <c r="XEE40" s="222"/>
      <c r="XEF40" s="222"/>
      <c r="XEG40" s="222"/>
      <c r="XEH40" s="222"/>
      <c r="XEI40" s="222"/>
      <c r="XEJ40" s="222"/>
      <c r="XEK40" s="222"/>
      <c r="XEL40" s="222"/>
      <c r="XEM40" s="222"/>
      <c r="XEN40" s="222"/>
      <c r="XEO40" s="222"/>
      <c r="XEP40" s="222"/>
      <c r="XEQ40" s="222"/>
      <c r="XER40" s="222"/>
      <c r="XES40" s="222"/>
      <c r="XET40" s="222"/>
      <c r="XEU40" s="222"/>
      <c r="XEV40" s="222"/>
      <c r="XEW40" s="222"/>
      <c r="XEX40" s="222"/>
      <c r="XEY40" s="222"/>
      <c r="XEZ40" s="222"/>
      <c r="XFA40" s="222"/>
      <c r="XFB40" s="222"/>
      <c r="XFC40" s="222"/>
      <c r="XFD40" s="222"/>
    </row>
    <row r="41" spans="1:16384" ht="15" customHeight="1" x14ac:dyDescent="0.25">
      <c r="A41" s="207"/>
      <c r="B41" s="207"/>
      <c r="C41" s="207"/>
      <c r="D41" s="207"/>
      <c r="E41" s="207"/>
      <c r="F41" s="207"/>
      <c r="G41" s="207"/>
      <c r="H41" s="207"/>
      <c r="I41" s="207"/>
      <c r="J41" s="207"/>
      <c r="K41" s="207"/>
      <c r="L41" s="207"/>
      <c r="M41" s="207"/>
      <c r="N41" s="207"/>
      <c r="O41" s="207"/>
      <c r="P41" s="207"/>
      <c r="Q41" s="207"/>
      <c r="R41" s="207"/>
      <c r="S41" s="214"/>
      <c r="T41" s="214"/>
      <c r="U41" s="214"/>
      <c r="V41" s="205"/>
      <c r="W41" s="205"/>
      <c r="X41" s="205"/>
      <c r="Y41" s="205"/>
      <c r="Z41" s="205"/>
      <c r="AA41" s="205"/>
      <c r="AB41" s="205"/>
      <c r="AC41" s="205"/>
      <c r="AD41" s="205"/>
      <c r="AE41" s="205"/>
      <c r="AF41" s="205"/>
      <c r="AG41" s="205"/>
      <c r="AH41" s="205"/>
      <c r="AI41" s="205"/>
      <c r="AJ41" s="205"/>
      <c r="AK41" s="222"/>
      <c r="AL41" s="222"/>
      <c r="AM41" s="222"/>
      <c r="AN41" s="222"/>
      <c r="AO41" s="222"/>
      <c r="AP41" s="222"/>
      <c r="AQ41" s="222"/>
      <c r="AR41" s="222"/>
      <c r="AS41" s="222"/>
      <c r="AT41" s="222"/>
      <c r="AU41" s="222"/>
      <c r="AV41" s="222"/>
      <c r="AW41" s="222"/>
      <c r="AX41" s="222"/>
      <c r="AY41" s="222"/>
      <c r="AZ41" s="222"/>
      <c r="BA41" s="222"/>
      <c r="BB41" s="222"/>
      <c r="BC41" s="222"/>
      <c r="BD41" s="222"/>
      <c r="BE41" s="222"/>
      <c r="BF41" s="222"/>
      <c r="BG41" s="222"/>
      <c r="BH41" s="222"/>
      <c r="BI41" s="222"/>
      <c r="BJ41" s="222"/>
      <c r="BK41" s="222"/>
      <c r="BL41" s="222"/>
      <c r="BM41" s="222"/>
      <c r="BN41" s="222"/>
      <c r="BO41" s="222"/>
      <c r="BP41" s="222"/>
      <c r="BQ41" s="222"/>
      <c r="BR41" s="222"/>
      <c r="BS41" s="222"/>
      <c r="BT41" s="222"/>
      <c r="BU41" s="222"/>
      <c r="BV41" s="222"/>
      <c r="BW41" s="222"/>
      <c r="BX41" s="222"/>
      <c r="BY41" s="222"/>
      <c r="BZ41" s="222"/>
      <c r="CA41" s="222"/>
      <c r="CB41" s="222"/>
      <c r="CC41" s="222"/>
      <c r="CD41" s="222"/>
      <c r="CE41" s="222"/>
      <c r="CF41" s="222"/>
      <c r="CG41" s="222"/>
      <c r="CH41" s="222"/>
      <c r="CI41" s="222"/>
      <c r="CJ41" s="222"/>
      <c r="CK41" s="222"/>
      <c r="CL41" s="222"/>
      <c r="CM41" s="222"/>
      <c r="CN41" s="222"/>
      <c r="CO41" s="222"/>
      <c r="CP41" s="222"/>
      <c r="CQ41" s="222"/>
      <c r="CR41" s="222"/>
      <c r="CS41" s="222"/>
      <c r="CT41" s="222"/>
      <c r="CU41" s="222"/>
      <c r="CV41" s="222"/>
      <c r="CW41" s="222"/>
      <c r="CX41" s="222"/>
      <c r="CY41" s="222"/>
      <c r="CZ41" s="222"/>
      <c r="DA41" s="222"/>
      <c r="DB41" s="222"/>
      <c r="DC41" s="222"/>
      <c r="DD41" s="222"/>
      <c r="DE41" s="222"/>
      <c r="DF41" s="222"/>
      <c r="DG41" s="222"/>
      <c r="DH41" s="222"/>
      <c r="DI41" s="222"/>
      <c r="DJ41" s="222"/>
      <c r="DK41" s="222"/>
      <c r="DL41" s="222"/>
      <c r="DM41" s="222"/>
      <c r="DN41" s="222"/>
      <c r="DO41" s="222"/>
      <c r="DP41" s="222"/>
      <c r="DQ41" s="222"/>
      <c r="DR41" s="222"/>
      <c r="DS41" s="222"/>
      <c r="DT41" s="222"/>
      <c r="DU41" s="222"/>
      <c r="DV41" s="222"/>
      <c r="DW41" s="222"/>
      <c r="DX41" s="222"/>
      <c r="DY41" s="222"/>
      <c r="DZ41" s="222"/>
      <c r="EA41" s="222"/>
      <c r="EB41" s="222"/>
      <c r="EC41" s="222"/>
      <c r="ED41" s="222"/>
      <c r="EE41" s="222"/>
      <c r="EF41" s="222"/>
      <c r="EG41" s="222"/>
      <c r="EH41" s="222"/>
      <c r="EI41" s="222"/>
      <c r="EJ41" s="222"/>
      <c r="EK41" s="222"/>
      <c r="EL41" s="222"/>
      <c r="EM41" s="222"/>
      <c r="EN41" s="222"/>
      <c r="EO41" s="222"/>
      <c r="EP41" s="222"/>
      <c r="EQ41" s="222"/>
      <c r="ER41" s="222"/>
      <c r="ES41" s="222"/>
      <c r="ET41" s="222"/>
      <c r="EU41" s="222"/>
      <c r="EV41" s="222"/>
      <c r="EW41" s="222"/>
      <c r="EX41" s="222"/>
      <c r="EY41" s="222"/>
      <c r="EZ41" s="222"/>
      <c r="FA41" s="222"/>
      <c r="FB41" s="222"/>
      <c r="FC41" s="222"/>
      <c r="FD41" s="222"/>
      <c r="FE41" s="222"/>
      <c r="FF41" s="222"/>
      <c r="FG41" s="222"/>
      <c r="FH41" s="222"/>
      <c r="FI41" s="222"/>
      <c r="FJ41" s="222"/>
      <c r="FK41" s="222"/>
      <c r="FL41" s="222"/>
      <c r="FM41" s="222"/>
      <c r="FN41" s="222"/>
      <c r="FO41" s="222"/>
      <c r="FP41" s="222"/>
      <c r="FQ41" s="222"/>
      <c r="FR41" s="222"/>
      <c r="FS41" s="222"/>
      <c r="FT41" s="222"/>
      <c r="FU41" s="222"/>
      <c r="FV41" s="222"/>
      <c r="FW41" s="222"/>
      <c r="FX41" s="222"/>
      <c r="FY41" s="222"/>
      <c r="FZ41" s="222"/>
      <c r="GA41" s="222"/>
      <c r="GB41" s="222"/>
      <c r="GC41" s="222"/>
      <c r="GD41" s="222"/>
      <c r="GE41" s="222"/>
      <c r="GF41" s="222"/>
      <c r="GG41" s="222"/>
      <c r="GH41" s="222"/>
      <c r="GI41" s="222"/>
      <c r="GJ41" s="222"/>
      <c r="GK41" s="222"/>
      <c r="GL41" s="222"/>
      <c r="GM41" s="222"/>
      <c r="GN41" s="222"/>
      <c r="GO41" s="222"/>
      <c r="GP41" s="222"/>
      <c r="GQ41" s="222"/>
      <c r="GR41" s="222"/>
      <c r="GS41" s="222"/>
      <c r="GT41" s="222"/>
      <c r="GU41" s="222"/>
      <c r="GV41" s="222"/>
      <c r="GW41" s="222"/>
      <c r="GX41" s="222"/>
      <c r="GY41" s="222"/>
      <c r="GZ41" s="222"/>
      <c r="HA41" s="222"/>
      <c r="HB41" s="222"/>
      <c r="HC41" s="222"/>
      <c r="HD41" s="222"/>
      <c r="HE41" s="222"/>
      <c r="HF41" s="222"/>
      <c r="HG41" s="222"/>
      <c r="HH41" s="222"/>
      <c r="HI41" s="222"/>
      <c r="HJ41" s="222"/>
      <c r="HK41" s="222"/>
      <c r="HL41" s="222"/>
      <c r="HM41" s="222"/>
      <c r="HN41" s="222"/>
      <c r="HO41" s="222"/>
      <c r="HP41" s="222"/>
      <c r="HQ41" s="222"/>
      <c r="HR41" s="222"/>
      <c r="HS41" s="222"/>
      <c r="HT41" s="222"/>
      <c r="HU41" s="222"/>
      <c r="HV41" s="222"/>
      <c r="HW41" s="222"/>
      <c r="HX41" s="222"/>
      <c r="HY41" s="222"/>
      <c r="HZ41" s="222"/>
      <c r="IA41" s="222"/>
      <c r="IB41" s="222"/>
      <c r="IC41" s="222"/>
      <c r="ID41" s="222"/>
      <c r="IE41" s="222"/>
      <c r="IF41" s="222"/>
      <c r="IG41" s="222"/>
      <c r="IH41" s="222"/>
      <c r="II41" s="222"/>
      <c r="IJ41" s="222"/>
      <c r="IK41" s="222"/>
      <c r="IL41" s="222"/>
      <c r="IM41" s="222"/>
      <c r="IN41" s="222"/>
      <c r="IO41" s="222"/>
      <c r="IP41" s="222"/>
      <c r="IQ41" s="222"/>
      <c r="IR41" s="222"/>
      <c r="IS41" s="222"/>
      <c r="IT41" s="222"/>
      <c r="IU41" s="222"/>
      <c r="IV41" s="222"/>
      <c r="IW41" s="222"/>
      <c r="IX41" s="222"/>
      <c r="IY41" s="222"/>
      <c r="IZ41" s="222"/>
      <c r="JA41" s="222"/>
      <c r="JB41" s="222"/>
      <c r="JC41" s="222"/>
      <c r="JD41" s="222"/>
      <c r="JE41" s="222"/>
      <c r="JF41" s="222"/>
      <c r="JG41" s="222"/>
      <c r="JH41" s="222"/>
      <c r="JI41" s="222"/>
      <c r="JJ41" s="222"/>
      <c r="JK41" s="222"/>
      <c r="JL41" s="222"/>
      <c r="JM41" s="222"/>
      <c r="JN41" s="222"/>
      <c r="JO41" s="222"/>
      <c r="JP41" s="222"/>
      <c r="JQ41" s="222"/>
      <c r="JR41" s="222"/>
      <c r="JS41" s="222"/>
      <c r="JT41" s="222"/>
      <c r="JU41" s="222"/>
      <c r="JV41" s="222"/>
      <c r="JW41" s="222"/>
      <c r="JX41" s="222"/>
      <c r="JY41" s="222"/>
      <c r="JZ41" s="222"/>
      <c r="KA41" s="222"/>
      <c r="KB41" s="222"/>
      <c r="KC41" s="222"/>
      <c r="KD41" s="222"/>
      <c r="KE41" s="222"/>
      <c r="KF41" s="222"/>
      <c r="KG41" s="222"/>
      <c r="KH41" s="222"/>
      <c r="KI41" s="222"/>
      <c r="KJ41" s="222"/>
      <c r="KK41" s="222"/>
      <c r="KL41" s="222"/>
      <c r="KM41" s="222"/>
      <c r="KN41" s="222"/>
      <c r="KO41" s="222"/>
      <c r="KP41" s="222"/>
      <c r="KQ41" s="222"/>
      <c r="KR41" s="222"/>
      <c r="KS41" s="222"/>
      <c r="KT41" s="222"/>
      <c r="KU41" s="222"/>
      <c r="KV41" s="222"/>
      <c r="KW41" s="222"/>
      <c r="KX41" s="222"/>
      <c r="KY41" s="222"/>
      <c r="KZ41" s="222"/>
      <c r="LA41" s="222"/>
      <c r="LB41" s="222"/>
      <c r="LC41" s="222"/>
      <c r="LD41" s="222"/>
      <c r="LE41" s="222"/>
      <c r="LF41" s="222"/>
      <c r="LG41" s="222"/>
      <c r="LH41" s="222"/>
      <c r="LI41" s="222"/>
      <c r="LJ41" s="222"/>
      <c r="LK41" s="222"/>
      <c r="LL41" s="222"/>
      <c r="LM41" s="222"/>
      <c r="LN41" s="222"/>
      <c r="LO41" s="222"/>
      <c r="LP41" s="222"/>
      <c r="LQ41" s="222"/>
      <c r="LR41" s="222"/>
      <c r="LS41" s="222"/>
      <c r="LT41" s="222"/>
      <c r="LU41" s="222"/>
      <c r="LV41" s="222"/>
      <c r="LW41" s="222"/>
      <c r="LX41" s="222"/>
      <c r="LY41" s="222"/>
      <c r="LZ41" s="222"/>
      <c r="MA41" s="222"/>
      <c r="MB41" s="222"/>
      <c r="MC41" s="222"/>
      <c r="MD41" s="222"/>
      <c r="ME41" s="222"/>
      <c r="MF41" s="222"/>
      <c r="MG41" s="222"/>
      <c r="MH41" s="222"/>
      <c r="MI41" s="222"/>
      <c r="MJ41" s="222"/>
      <c r="MK41" s="222"/>
      <c r="ML41" s="222"/>
      <c r="MM41" s="222"/>
      <c r="MN41" s="222"/>
      <c r="MO41" s="222"/>
      <c r="MP41" s="222"/>
      <c r="MQ41" s="222"/>
      <c r="MR41" s="222"/>
      <c r="MS41" s="222"/>
      <c r="MT41" s="222"/>
      <c r="MU41" s="222"/>
      <c r="MV41" s="222"/>
      <c r="MW41" s="222"/>
      <c r="MX41" s="222"/>
      <c r="MY41" s="222"/>
      <c r="MZ41" s="222"/>
      <c r="NA41" s="222"/>
      <c r="NB41" s="222"/>
      <c r="NC41" s="222"/>
      <c r="ND41" s="222"/>
      <c r="NE41" s="222"/>
      <c r="NF41" s="222"/>
      <c r="NG41" s="222"/>
      <c r="NH41" s="222"/>
      <c r="NI41" s="222"/>
      <c r="NJ41" s="222"/>
      <c r="NK41" s="222"/>
      <c r="NL41" s="222"/>
      <c r="NM41" s="222"/>
      <c r="NN41" s="222"/>
      <c r="NO41" s="222"/>
      <c r="NP41" s="222"/>
      <c r="NQ41" s="222"/>
      <c r="NR41" s="222"/>
      <c r="NS41" s="222"/>
      <c r="NT41" s="222"/>
      <c r="NU41" s="222"/>
      <c r="NV41" s="222"/>
      <c r="NW41" s="222"/>
      <c r="NX41" s="222"/>
      <c r="NY41" s="222"/>
      <c r="NZ41" s="222"/>
      <c r="OA41" s="222"/>
      <c r="OB41" s="222"/>
      <c r="OC41" s="222"/>
      <c r="OD41" s="222"/>
      <c r="OE41" s="222"/>
      <c r="OF41" s="222"/>
      <c r="OG41" s="222"/>
      <c r="OH41" s="222"/>
      <c r="OI41" s="222"/>
      <c r="OJ41" s="222"/>
      <c r="OK41" s="222"/>
      <c r="OL41" s="222"/>
      <c r="OM41" s="222"/>
      <c r="ON41" s="222"/>
      <c r="OO41" s="222"/>
      <c r="OP41" s="222"/>
      <c r="OQ41" s="222"/>
      <c r="OR41" s="222"/>
      <c r="OS41" s="222"/>
      <c r="OT41" s="222"/>
      <c r="OU41" s="222"/>
      <c r="OV41" s="222"/>
      <c r="OW41" s="222"/>
      <c r="OX41" s="222"/>
      <c r="OY41" s="222"/>
      <c r="OZ41" s="222"/>
      <c r="PA41" s="222"/>
      <c r="PB41" s="222"/>
      <c r="PC41" s="222"/>
      <c r="PD41" s="222"/>
      <c r="PE41" s="222"/>
      <c r="PF41" s="222"/>
      <c r="PG41" s="222"/>
      <c r="PH41" s="222"/>
      <c r="PI41" s="222"/>
      <c r="PJ41" s="222"/>
      <c r="PK41" s="222"/>
      <c r="PL41" s="222"/>
      <c r="PM41" s="222"/>
      <c r="PN41" s="222"/>
      <c r="PO41" s="222"/>
      <c r="PP41" s="222"/>
      <c r="PQ41" s="222"/>
      <c r="PR41" s="222"/>
      <c r="PS41" s="222"/>
      <c r="PT41" s="222"/>
      <c r="PU41" s="222"/>
      <c r="PV41" s="222"/>
      <c r="PW41" s="222"/>
      <c r="PX41" s="222"/>
      <c r="PY41" s="222"/>
      <c r="PZ41" s="222"/>
      <c r="QA41" s="222"/>
      <c r="QB41" s="222"/>
      <c r="QC41" s="222"/>
      <c r="QD41" s="222"/>
      <c r="QE41" s="222"/>
      <c r="QF41" s="222"/>
      <c r="QG41" s="222"/>
      <c r="QH41" s="222"/>
      <c r="QI41" s="222"/>
      <c r="QJ41" s="222"/>
      <c r="QK41" s="222"/>
      <c r="QL41" s="222"/>
      <c r="QM41" s="222"/>
      <c r="QN41" s="222"/>
      <c r="QO41" s="222"/>
      <c r="QP41" s="222"/>
      <c r="QQ41" s="222"/>
      <c r="QR41" s="222"/>
      <c r="QS41" s="222"/>
      <c r="QT41" s="222"/>
      <c r="QU41" s="222"/>
      <c r="QV41" s="222"/>
      <c r="QW41" s="222"/>
      <c r="QX41" s="222"/>
      <c r="QY41" s="222"/>
      <c r="QZ41" s="222"/>
      <c r="RA41" s="222"/>
      <c r="RB41" s="222"/>
      <c r="RC41" s="222"/>
      <c r="RD41" s="222"/>
      <c r="RE41" s="222"/>
      <c r="RF41" s="222"/>
      <c r="RG41" s="222"/>
      <c r="RH41" s="222"/>
      <c r="RI41" s="222"/>
      <c r="RJ41" s="222"/>
      <c r="RK41" s="222"/>
      <c r="RL41" s="222"/>
      <c r="RM41" s="222"/>
      <c r="RN41" s="222"/>
      <c r="RO41" s="222"/>
      <c r="RP41" s="222"/>
      <c r="RQ41" s="222"/>
      <c r="RR41" s="222"/>
      <c r="RS41" s="222"/>
      <c r="RT41" s="222"/>
      <c r="RU41" s="222"/>
      <c r="RV41" s="222"/>
      <c r="RW41" s="222"/>
      <c r="RX41" s="222"/>
      <c r="RY41" s="222"/>
      <c r="RZ41" s="222"/>
      <c r="SA41" s="222"/>
      <c r="SB41" s="222"/>
      <c r="SC41" s="222"/>
      <c r="SD41" s="222"/>
      <c r="SE41" s="222"/>
      <c r="SF41" s="222"/>
      <c r="SG41" s="222"/>
      <c r="SH41" s="222"/>
      <c r="SI41" s="222"/>
      <c r="SJ41" s="222"/>
      <c r="SK41" s="222"/>
      <c r="SL41" s="222"/>
      <c r="SM41" s="222"/>
      <c r="SN41" s="222"/>
      <c r="SO41" s="222"/>
      <c r="SP41" s="222"/>
      <c r="SQ41" s="222"/>
      <c r="SR41" s="222"/>
      <c r="SS41" s="222"/>
      <c r="ST41" s="222"/>
      <c r="SU41" s="222"/>
      <c r="SV41" s="222"/>
      <c r="SW41" s="222"/>
      <c r="SX41" s="222"/>
      <c r="SY41" s="222"/>
      <c r="SZ41" s="222"/>
      <c r="TA41" s="222"/>
      <c r="TB41" s="222"/>
      <c r="TC41" s="222"/>
      <c r="TD41" s="222"/>
      <c r="TE41" s="222"/>
      <c r="TF41" s="222"/>
      <c r="TG41" s="222"/>
      <c r="TH41" s="222"/>
      <c r="TI41" s="222"/>
      <c r="TJ41" s="222"/>
      <c r="TK41" s="222"/>
      <c r="TL41" s="222"/>
      <c r="TM41" s="222"/>
      <c r="TN41" s="222"/>
      <c r="TO41" s="222"/>
      <c r="TP41" s="222"/>
      <c r="TQ41" s="222"/>
      <c r="TR41" s="222"/>
      <c r="TS41" s="222"/>
      <c r="TT41" s="222"/>
      <c r="TU41" s="222"/>
      <c r="TV41" s="222"/>
      <c r="TW41" s="222"/>
      <c r="TX41" s="222"/>
      <c r="TY41" s="222"/>
      <c r="TZ41" s="222"/>
      <c r="UA41" s="222"/>
      <c r="UB41" s="222"/>
      <c r="UC41" s="222"/>
      <c r="UD41" s="222"/>
      <c r="UE41" s="222"/>
      <c r="UF41" s="222"/>
      <c r="UG41" s="222"/>
      <c r="UH41" s="222"/>
      <c r="UI41" s="222"/>
      <c r="UJ41" s="222"/>
      <c r="UK41" s="222"/>
      <c r="UL41" s="222"/>
      <c r="UM41" s="222"/>
      <c r="UN41" s="222"/>
      <c r="UO41" s="222"/>
      <c r="UP41" s="222"/>
      <c r="UQ41" s="222"/>
      <c r="UR41" s="222"/>
      <c r="US41" s="222"/>
      <c r="UT41" s="222"/>
      <c r="UU41" s="222"/>
      <c r="UV41" s="222"/>
      <c r="UW41" s="222"/>
      <c r="UX41" s="222"/>
      <c r="UY41" s="222"/>
      <c r="UZ41" s="222"/>
      <c r="VA41" s="222"/>
      <c r="VB41" s="222"/>
      <c r="VC41" s="222"/>
      <c r="VD41" s="222"/>
      <c r="VE41" s="222"/>
      <c r="VF41" s="222"/>
      <c r="VG41" s="222"/>
      <c r="VH41" s="222"/>
      <c r="VI41" s="222"/>
      <c r="VJ41" s="222"/>
      <c r="VK41" s="222"/>
      <c r="VL41" s="222"/>
      <c r="VM41" s="222"/>
      <c r="VN41" s="222"/>
      <c r="VO41" s="222"/>
      <c r="VP41" s="222"/>
      <c r="VQ41" s="222"/>
      <c r="VR41" s="222"/>
      <c r="VS41" s="222"/>
      <c r="VT41" s="222"/>
      <c r="VU41" s="222"/>
      <c r="VV41" s="222"/>
      <c r="VW41" s="222"/>
      <c r="VX41" s="222"/>
      <c r="VY41" s="222"/>
      <c r="VZ41" s="222"/>
      <c r="WA41" s="222"/>
      <c r="WB41" s="222"/>
      <c r="WC41" s="222"/>
      <c r="WD41" s="222"/>
      <c r="WE41" s="222"/>
      <c r="WF41" s="222"/>
      <c r="WG41" s="222"/>
      <c r="WH41" s="222"/>
      <c r="WI41" s="222"/>
      <c r="WJ41" s="222"/>
      <c r="WK41" s="222"/>
      <c r="WL41" s="222"/>
      <c r="WM41" s="222"/>
      <c r="WN41" s="222"/>
      <c r="WO41" s="222"/>
      <c r="WP41" s="222"/>
      <c r="WQ41" s="222"/>
      <c r="WR41" s="222"/>
      <c r="WS41" s="222"/>
      <c r="WT41" s="222"/>
      <c r="WU41" s="222"/>
      <c r="WV41" s="222"/>
      <c r="WW41" s="222"/>
      <c r="WX41" s="222"/>
      <c r="WY41" s="222"/>
      <c r="WZ41" s="222"/>
      <c r="XA41" s="222"/>
      <c r="XB41" s="222"/>
      <c r="XC41" s="222"/>
      <c r="XD41" s="222"/>
      <c r="XE41" s="222"/>
      <c r="XF41" s="222"/>
      <c r="XG41" s="222"/>
      <c r="XH41" s="222"/>
      <c r="XI41" s="222"/>
      <c r="XJ41" s="222"/>
      <c r="XK41" s="222"/>
      <c r="XL41" s="222"/>
      <c r="XM41" s="222"/>
      <c r="XN41" s="222"/>
      <c r="XO41" s="222"/>
      <c r="XP41" s="222"/>
      <c r="XQ41" s="222"/>
      <c r="XR41" s="222"/>
      <c r="XS41" s="222"/>
      <c r="XT41" s="222"/>
      <c r="XU41" s="222"/>
      <c r="XV41" s="222"/>
      <c r="XW41" s="222"/>
      <c r="XX41" s="222"/>
      <c r="XY41" s="222"/>
      <c r="XZ41" s="222"/>
      <c r="YA41" s="222"/>
      <c r="YB41" s="222"/>
      <c r="YC41" s="222"/>
      <c r="YD41" s="222"/>
      <c r="YE41" s="222"/>
      <c r="YF41" s="222"/>
      <c r="YG41" s="222"/>
      <c r="YH41" s="222"/>
      <c r="YI41" s="222"/>
      <c r="YJ41" s="222"/>
      <c r="YK41" s="222"/>
      <c r="YL41" s="222"/>
      <c r="YM41" s="222"/>
      <c r="YN41" s="222"/>
      <c r="YO41" s="222"/>
      <c r="YP41" s="222"/>
      <c r="YQ41" s="222"/>
      <c r="YR41" s="222"/>
      <c r="YS41" s="222"/>
      <c r="YT41" s="222"/>
      <c r="YU41" s="222"/>
      <c r="YV41" s="222"/>
      <c r="YW41" s="222"/>
      <c r="YX41" s="222"/>
      <c r="YY41" s="222"/>
      <c r="YZ41" s="222"/>
      <c r="ZA41" s="222"/>
      <c r="ZB41" s="222"/>
      <c r="ZC41" s="222"/>
      <c r="ZD41" s="222"/>
      <c r="ZE41" s="222"/>
      <c r="ZF41" s="222"/>
      <c r="ZG41" s="222"/>
      <c r="ZH41" s="222"/>
      <c r="ZI41" s="222"/>
      <c r="ZJ41" s="222"/>
      <c r="ZK41" s="222"/>
      <c r="ZL41" s="222"/>
      <c r="ZM41" s="222"/>
      <c r="ZN41" s="222"/>
      <c r="ZO41" s="222"/>
      <c r="ZP41" s="222"/>
      <c r="ZQ41" s="222"/>
      <c r="ZR41" s="222"/>
      <c r="ZS41" s="222"/>
      <c r="ZT41" s="222"/>
      <c r="ZU41" s="222"/>
      <c r="ZV41" s="222"/>
      <c r="ZW41" s="222"/>
      <c r="ZX41" s="222"/>
      <c r="ZY41" s="222"/>
      <c r="ZZ41" s="222"/>
      <c r="AAA41" s="222"/>
      <c r="AAB41" s="222"/>
      <c r="AAC41" s="222"/>
      <c r="AAD41" s="222"/>
      <c r="AAE41" s="222"/>
      <c r="AAF41" s="222"/>
      <c r="AAG41" s="222"/>
      <c r="AAH41" s="222"/>
      <c r="AAI41" s="222"/>
      <c r="AAJ41" s="222"/>
      <c r="AAK41" s="222"/>
      <c r="AAL41" s="222"/>
      <c r="AAM41" s="222"/>
      <c r="AAN41" s="222"/>
      <c r="AAO41" s="222"/>
      <c r="AAP41" s="222"/>
      <c r="AAQ41" s="222"/>
      <c r="AAR41" s="222"/>
      <c r="AAS41" s="222"/>
      <c r="AAT41" s="222"/>
      <c r="AAU41" s="222"/>
      <c r="AAV41" s="222"/>
      <c r="AAW41" s="222"/>
      <c r="AAX41" s="222"/>
      <c r="AAY41" s="222"/>
      <c r="AAZ41" s="222"/>
      <c r="ABA41" s="222"/>
      <c r="ABB41" s="222"/>
      <c r="ABC41" s="222"/>
      <c r="ABD41" s="222"/>
      <c r="ABE41" s="222"/>
      <c r="ABF41" s="222"/>
      <c r="ABG41" s="222"/>
      <c r="ABH41" s="222"/>
      <c r="ABI41" s="222"/>
      <c r="ABJ41" s="222"/>
      <c r="ABK41" s="222"/>
      <c r="ABL41" s="222"/>
      <c r="ABM41" s="222"/>
      <c r="ABN41" s="222"/>
      <c r="ABO41" s="222"/>
      <c r="ABP41" s="222"/>
      <c r="ABQ41" s="222"/>
      <c r="ABR41" s="222"/>
      <c r="ABS41" s="222"/>
      <c r="ABT41" s="222"/>
      <c r="ABU41" s="222"/>
      <c r="ABV41" s="222"/>
      <c r="ABW41" s="222"/>
      <c r="ABX41" s="222"/>
      <c r="ABY41" s="222"/>
      <c r="ABZ41" s="222"/>
      <c r="ACA41" s="222"/>
      <c r="ACB41" s="222"/>
      <c r="ACC41" s="222"/>
      <c r="ACD41" s="222"/>
      <c r="ACE41" s="222"/>
      <c r="ACF41" s="222"/>
      <c r="ACG41" s="222"/>
      <c r="ACH41" s="222"/>
      <c r="ACI41" s="222"/>
      <c r="ACJ41" s="222"/>
      <c r="ACK41" s="222"/>
      <c r="ACL41" s="222"/>
      <c r="ACM41" s="222"/>
      <c r="ACN41" s="222"/>
      <c r="ACO41" s="222"/>
      <c r="ACP41" s="222"/>
      <c r="ACQ41" s="222"/>
      <c r="ACR41" s="222"/>
      <c r="ACS41" s="222"/>
      <c r="ACT41" s="222"/>
      <c r="ACU41" s="222"/>
      <c r="ACV41" s="222"/>
      <c r="ACW41" s="222"/>
      <c r="ACX41" s="222"/>
      <c r="ACY41" s="222"/>
      <c r="ACZ41" s="222"/>
      <c r="ADA41" s="222"/>
      <c r="ADB41" s="222"/>
      <c r="ADC41" s="222"/>
      <c r="ADD41" s="222"/>
      <c r="ADE41" s="222"/>
      <c r="ADF41" s="222"/>
      <c r="ADG41" s="222"/>
      <c r="ADH41" s="222"/>
      <c r="ADI41" s="222"/>
      <c r="ADJ41" s="222"/>
      <c r="ADK41" s="222"/>
      <c r="ADL41" s="222"/>
      <c r="ADM41" s="222"/>
      <c r="ADN41" s="222"/>
      <c r="ADO41" s="222"/>
      <c r="ADP41" s="222"/>
      <c r="ADQ41" s="222"/>
      <c r="ADR41" s="222"/>
      <c r="ADS41" s="222"/>
      <c r="ADT41" s="222"/>
      <c r="ADU41" s="222"/>
      <c r="ADV41" s="222"/>
      <c r="ADW41" s="222"/>
      <c r="ADX41" s="222"/>
      <c r="ADY41" s="222"/>
      <c r="ADZ41" s="222"/>
      <c r="AEA41" s="222"/>
      <c r="AEB41" s="222"/>
      <c r="AEC41" s="222"/>
      <c r="AED41" s="222"/>
      <c r="AEE41" s="222"/>
      <c r="AEF41" s="222"/>
      <c r="AEG41" s="222"/>
      <c r="AEH41" s="222"/>
      <c r="AEI41" s="222"/>
      <c r="AEJ41" s="222"/>
      <c r="AEK41" s="222"/>
      <c r="AEL41" s="222"/>
      <c r="AEM41" s="222"/>
      <c r="AEN41" s="222"/>
      <c r="AEO41" s="222"/>
      <c r="AEP41" s="222"/>
      <c r="AEQ41" s="222"/>
      <c r="AER41" s="222"/>
      <c r="AES41" s="222"/>
      <c r="AET41" s="222"/>
      <c r="AEU41" s="222"/>
      <c r="AEV41" s="222"/>
      <c r="AEW41" s="222"/>
      <c r="AEX41" s="222"/>
      <c r="AEY41" s="222"/>
      <c r="AEZ41" s="222"/>
      <c r="AFA41" s="222"/>
      <c r="AFB41" s="222"/>
      <c r="AFC41" s="222"/>
      <c r="AFD41" s="222"/>
      <c r="AFE41" s="222"/>
      <c r="AFF41" s="222"/>
      <c r="AFG41" s="222"/>
      <c r="AFH41" s="222"/>
      <c r="AFI41" s="222"/>
      <c r="AFJ41" s="222"/>
      <c r="AFK41" s="222"/>
      <c r="AFL41" s="222"/>
      <c r="AFM41" s="222"/>
      <c r="AFN41" s="222"/>
      <c r="AFO41" s="222"/>
      <c r="AFP41" s="222"/>
      <c r="AFQ41" s="222"/>
      <c r="AFR41" s="222"/>
      <c r="AFS41" s="222"/>
      <c r="AFT41" s="222"/>
      <c r="AFU41" s="222"/>
      <c r="AFV41" s="222"/>
      <c r="AFW41" s="222"/>
      <c r="AFX41" s="222"/>
      <c r="AFY41" s="222"/>
      <c r="AFZ41" s="222"/>
      <c r="AGA41" s="222"/>
      <c r="AGB41" s="222"/>
      <c r="AGC41" s="222"/>
      <c r="AGD41" s="222"/>
      <c r="AGE41" s="222"/>
      <c r="AGF41" s="222"/>
      <c r="AGG41" s="222"/>
      <c r="AGH41" s="222"/>
      <c r="AGI41" s="222"/>
      <c r="AGJ41" s="222"/>
      <c r="AGK41" s="222"/>
      <c r="AGL41" s="222"/>
      <c r="AGM41" s="222"/>
      <c r="AGN41" s="222"/>
      <c r="AGO41" s="222"/>
      <c r="AGP41" s="222"/>
      <c r="AGQ41" s="222"/>
      <c r="AGR41" s="222"/>
      <c r="AGS41" s="222"/>
      <c r="AGT41" s="222"/>
      <c r="AGU41" s="222"/>
      <c r="AGV41" s="222"/>
      <c r="AGW41" s="222"/>
      <c r="AGX41" s="222"/>
      <c r="AGY41" s="222"/>
      <c r="AGZ41" s="222"/>
      <c r="AHA41" s="222"/>
      <c r="AHB41" s="222"/>
      <c r="AHC41" s="222"/>
      <c r="AHD41" s="222"/>
      <c r="AHE41" s="222"/>
      <c r="AHF41" s="222"/>
      <c r="AHG41" s="222"/>
      <c r="AHH41" s="222"/>
      <c r="AHI41" s="222"/>
      <c r="AHJ41" s="222"/>
      <c r="AHK41" s="222"/>
      <c r="AHL41" s="222"/>
      <c r="AHM41" s="222"/>
      <c r="AHN41" s="222"/>
      <c r="AHO41" s="222"/>
      <c r="AHP41" s="222"/>
      <c r="AHQ41" s="222"/>
      <c r="AHR41" s="222"/>
      <c r="AHS41" s="222"/>
      <c r="AHT41" s="222"/>
      <c r="AHU41" s="222"/>
      <c r="AHV41" s="222"/>
      <c r="AHW41" s="222"/>
      <c r="AHX41" s="222"/>
      <c r="AHY41" s="222"/>
      <c r="AHZ41" s="222"/>
      <c r="AIA41" s="222"/>
      <c r="AIB41" s="222"/>
      <c r="AIC41" s="222"/>
      <c r="AID41" s="222"/>
      <c r="AIE41" s="222"/>
      <c r="AIF41" s="222"/>
      <c r="AIG41" s="222"/>
      <c r="AIH41" s="222"/>
      <c r="AII41" s="222"/>
      <c r="AIJ41" s="222"/>
      <c r="AIK41" s="222"/>
      <c r="AIL41" s="222"/>
      <c r="AIM41" s="222"/>
      <c r="AIN41" s="222"/>
      <c r="AIO41" s="222"/>
      <c r="AIP41" s="222"/>
      <c r="AIQ41" s="222"/>
      <c r="AIR41" s="222"/>
      <c r="AIS41" s="222"/>
      <c r="AIT41" s="222"/>
      <c r="AIU41" s="222"/>
      <c r="AIV41" s="222"/>
      <c r="AIW41" s="222"/>
      <c r="AIX41" s="222"/>
      <c r="AIY41" s="222"/>
      <c r="AIZ41" s="222"/>
      <c r="AJA41" s="222"/>
      <c r="AJB41" s="222"/>
      <c r="AJC41" s="222"/>
      <c r="AJD41" s="222"/>
      <c r="AJE41" s="222"/>
      <c r="AJF41" s="222"/>
      <c r="AJG41" s="222"/>
      <c r="AJH41" s="222"/>
      <c r="AJI41" s="222"/>
      <c r="AJJ41" s="222"/>
      <c r="AJK41" s="222"/>
      <c r="AJL41" s="222"/>
      <c r="AJM41" s="222"/>
      <c r="AJN41" s="222"/>
      <c r="AJO41" s="222"/>
      <c r="AJP41" s="222"/>
      <c r="AJQ41" s="222"/>
      <c r="AJR41" s="222"/>
      <c r="AJS41" s="222"/>
      <c r="AJT41" s="222"/>
      <c r="AJU41" s="222"/>
      <c r="AJV41" s="222"/>
      <c r="AJW41" s="222"/>
      <c r="AJX41" s="222"/>
      <c r="AJY41" s="222"/>
      <c r="AJZ41" s="222"/>
      <c r="AKA41" s="222"/>
      <c r="AKB41" s="222"/>
      <c r="AKC41" s="222"/>
      <c r="AKD41" s="222"/>
      <c r="AKE41" s="222"/>
      <c r="AKF41" s="222"/>
      <c r="AKG41" s="222"/>
      <c r="AKH41" s="222"/>
      <c r="AKI41" s="222"/>
      <c r="AKJ41" s="222"/>
      <c r="AKK41" s="222"/>
      <c r="AKL41" s="222"/>
      <c r="AKM41" s="222"/>
      <c r="AKN41" s="222"/>
      <c r="AKO41" s="222"/>
      <c r="AKP41" s="222"/>
      <c r="AKQ41" s="222"/>
      <c r="AKR41" s="222"/>
      <c r="AKS41" s="222"/>
      <c r="AKT41" s="222"/>
      <c r="AKU41" s="222"/>
      <c r="AKV41" s="222"/>
      <c r="AKW41" s="222"/>
      <c r="AKX41" s="222"/>
      <c r="AKY41" s="222"/>
      <c r="AKZ41" s="222"/>
      <c r="ALA41" s="222"/>
      <c r="ALB41" s="222"/>
      <c r="ALC41" s="222"/>
      <c r="ALD41" s="222"/>
      <c r="ALE41" s="222"/>
      <c r="ALF41" s="222"/>
      <c r="ALG41" s="222"/>
      <c r="ALH41" s="222"/>
      <c r="ALI41" s="222"/>
      <c r="ALJ41" s="222"/>
      <c r="ALK41" s="222"/>
      <c r="ALL41" s="222"/>
      <c r="ALM41" s="222"/>
      <c r="ALN41" s="222"/>
      <c r="ALO41" s="222"/>
      <c r="ALP41" s="222"/>
      <c r="ALQ41" s="222"/>
      <c r="ALR41" s="222"/>
      <c r="ALS41" s="222"/>
      <c r="ALT41" s="222"/>
      <c r="ALU41" s="222"/>
      <c r="ALV41" s="222"/>
      <c r="ALW41" s="222"/>
      <c r="ALX41" s="222"/>
      <c r="ALY41" s="222"/>
      <c r="ALZ41" s="222"/>
      <c r="AMA41" s="222"/>
      <c r="AMB41" s="222"/>
      <c r="AMC41" s="222"/>
      <c r="AMD41" s="222"/>
      <c r="AME41" s="222"/>
      <c r="AMF41" s="222"/>
      <c r="AMG41" s="222"/>
      <c r="AMH41" s="222"/>
      <c r="AMI41" s="222"/>
      <c r="AMJ41" s="222"/>
      <c r="AMK41" s="222"/>
      <c r="AML41" s="222"/>
      <c r="AMM41" s="222"/>
      <c r="AMN41" s="222"/>
      <c r="AMO41" s="222"/>
      <c r="AMP41" s="222"/>
      <c r="AMQ41" s="222"/>
      <c r="AMR41" s="222"/>
      <c r="AMS41" s="222"/>
      <c r="AMT41" s="222"/>
      <c r="AMU41" s="222"/>
      <c r="AMV41" s="222"/>
      <c r="AMW41" s="222"/>
      <c r="AMX41" s="222"/>
      <c r="AMY41" s="222"/>
      <c r="AMZ41" s="222"/>
      <c r="ANA41" s="222"/>
      <c r="ANB41" s="222"/>
      <c r="ANC41" s="222"/>
      <c r="AND41" s="222"/>
      <c r="ANE41" s="222"/>
      <c r="ANF41" s="222"/>
      <c r="ANG41" s="222"/>
      <c r="ANH41" s="222"/>
      <c r="ANI41" s="222"/>
      <c r="ANJ41" s="222"/>
      <c r="ANK41" s="222"/>
      <c r="ANL41" s="222"/>
      <c r="ANM41" s="222"/>
      <c r="ANN41" s="222"/>
      <c r="ANO41" s="222"/>
      <c r="ANP41" s="222"/>
      <c r="ANQ41" s="222"/>
      <c r="ANR41" s="222"/>
      <c r="ANS41" s="222"/>
      <c r="ANT41" s="222"/>
      <c r="ANU41" s="222"/>
      <c r="ANV41" s="222"/>
      <c r="ANW41" s="222"/>
      <c r="ANX41" s="222"/>
      <c r="ANY41" s="222"/>
      <c r="ANZ41" s="222"/>
      <c r="AOA41" s="222"/>
      <c r="AOB41" s="222"/>
      <c r="AOC41" s="222"/>
      <c r="AOD41" s="222"/>
      <c r="AOE41" s="222"/>
      <c r="AOF41" s="222"/>
      <c r="AOG41" s="222"/>
      <c r="AOH41" s="222"/>
      <c r="AOI41" s="222"/>
      <c r="AOJ41" s="222"/>
      <c r="AOK41" s="222"/>
      <c r="AOL41" s="222"/>
      <c r="AOM41" s="222"/>
      <c r="AON41" s="222"/>
      <c r="AOO41" s="222"/>
      <c r="AOP41" s="222"/>
      <c r="AOQ41" s="222"/>
      <c r="AOR41" s="222"/>
      <c r="AOS41" s="222"/>
      <c r="AOT41" s="222"/>
      <c r="AOU41" s="222"/>
      <c r="AOV41" s="222"/>
      <c r="AOW41" s="222"/>
      <c r="AOX41" s="222"/>
      <c r="AOY41" s="222"/>
      <c r="AOZ41" s="222"/>
      <c r="APA41" s="222"/>
      <c r="APB41" s="222"/>
      <c r="APC41" s="222"/>
      <c r="APD41" s="222"/>
      <c r="APE41" s="222"/>
      <c r="APF41" s="222"/>
      <c r="APG41" s="222"/>
      <c r="APH41" s="222"/>
      <c r="API41" s="222"/>
      <c r="APJ41" s="222"/>
      <c r="APK41" s="222"/>
      <c r="APL41" s="222"/>
      <c r="APM41" s="222"/>
      <c r="APN41" s="222"/>
      <c r="APO41" s="222"/>
      <c r="APP41" s="222"/>
      <c r="APQ41" s="222"/>
      <c r="APR41" s="222"/>
      <c r="APS41" s="222"/>
      <c r="APT41" s="222"/>
      <c r="APU41" s="222"/>
      <c r="APV41" s="222"/>
      <c r="APW41" s="222"/>
      <c r="APX41" s="222"/>
      <c r="APY41" s="222"/>
      <c r="APZ41" s="222"/>
      <c r="AQA41" s="222"/>
      <c r="AQB41" s="222"/>
      <c r="AQC41" s="222"/>
      <c r="AQD41" s="222"/>
      <c r="AQE41" s="222"/>
      <c r="AQF41" s="222"/>
      <c r="AQG41" s="222"/>
      <c r="AQH41" s="222"/>
      <c r="AQI41" s="222"/>
      <c r="AQJ41" s="222"/>
      <c r="AQK41" s="222"/>
      <c r="AQL41" s="222"/>
      <c r="AQM41" s="222"/>
      <c r="AQN41" s="222"/>
      <c r="AQO41" s="222"/>
      <c r="AQP41" s="222"/>
      <c r="AQQ41" s="222"/>
      <c r="AQR41" s="222"/>
      <c r="AQS41" s="222"/>
      <c r="AQT41" s="222"/>
      <c r="AQU41" s="222"/>
      <c r="AQV41" s="222"/>
      <c r="AQW41" s="222"/>
      <c r="AQX41" s="222"/>
      <c r="AQY41" s="222"/>
      <c r="AQZ41" s="222"/>
      <c r="ARA41" s="222"/>
      <c r="ARB41" s="222"/>
      <c r="ARC41" s="222"/>
      <c r="ARD41" s="222"/>
      <c r="ARE41" s="222"/>
      <c r="ARF41" s="222"/>
      <c r="ARG41" s="222"/>
      <c r="ARH41" s="222"/>
      <c r="ARI41" s="222"/>
      <c r="ARJ41" s="222"/>
      <c r="ARK41" s="222"/>
      <c r="ARL41" s="222"/>
      <c r="ARM41" s="222"/>
      <c r="ARN41" s="222"/>
      <c r="ARO41" s="222"/>
      <c r="ARP41" s="222"/>
      <c r="ARQ41" s="222"/>
      <c r="ARR41" s="222"/>
      <c r="ARS41" s="222"/>
      <c r="ART41" s="222"/>
      <c r="ARU41" s="222"/>
      <c r="ARV41" s="222"/>
      <c r="ARW41" s="222"/>
      <c r="ARX41" s="222"/>
      <c r="ARY41" s="222"/>
      <c r="ARZ41" s="222"/>
      <c r="ASA41" s="222"/>
      <c r="ASB41" s="222"/>
      <c r="ASC41" s="222"/>
      <c r="ASD41" s="222"/>
      <c r="ASE41" s="222"/>
      <c r="ASF41" s="222"/>
      <c r="ASG41" s="222"/>
      <c r="ASH41" s="222"/>
      <c r="ASI41" s="222"/>
      <c r="ASJ41" s="222"/>
      <c r="ASK41" s="222"/>
      <c r="ASL41" s="222"/>
      <c r="ASM41" s="222"/>
      <c r="ASN41" s="222"/>
      <c r="ASO41" s="222"/>
      <c r="ASP41" s="222"/>
      <c r="ASQ41" s="222"/>
      <c r="ASR41" s="222"/>
      <c r="ASS41" s="222"/>
      <c r="AST41" s="222"/>
      <c r="ASU41" s="222"/>
      <c r="ASV41" s="222"/>
      <c r="ASW41" s="222"/>
      <c r="ASX41" s="222"/>
      <c r="ASY41" s="222"/>
      <c r="ASZ41" s="222"/>
      <c r="ATA41" s="222"/>
      <c r="ATB41" s="222"/>
      <c r="ATC41" s="222"/>
      <c r="ATD41" s="222"/>
      <c r="ATE41" s="222"/>
      <c r="ATF41" s="222"/>
      <c r="ATG41" s="222"/>
      <c r="ATH41" s="222"/>
      <c r="ATI41" s="222"/>
      <c r="ATJ41" s="222"/>
      <c r="ATK41" s="222"/>
      <c r="ATL41" s="222"/>
      <c r="ATM41" s="222"/>
      <c r="ATN41" s="222"/>
      <c r="ATO41" s="222"/>
      <c r="ATP41" s="222"/>
      <c r="ATQ41" s="222"/>
      <c r="ATR41" s="222"/>
      <c r="ATS41" s="222"/>
      <c r="ATT41" s="222"/>
      <c r="ATU41" s="222"/>
      <c r="ATV41" s="222"/>
      <c r="ATW41" s="222"/>
      <c r="ATX41" s="222"/>
      <c r="ATY41" s="222"/>
      <c r="ATZ41" s="222"/>
      <c r="AUA41" s="222"/>
      <c r="AUB41" s="222"/>
      <c r="AUC41" s="222"/>
      <c r="AUD41" s="222"/>
      <c r="AUE41" s="222"/>
      <c r="AUF41" s="222"/>
      <c r="AUG41" s="222"/>
      <c r="AUH41" s="222"/>
      <c r="AUI41" s="222"/>
      <c r="AUJ41" s="222"/>
      <c r="AUK41" s="222"/>
      <c r="AUL41" s="222"/>
      <c r="AUM41" s="222"/>
      <c r="AUN41" s="222"/>
      <c r="AUO41" s="222"/>
      <c r="AUP41" s="222"/>
      <c r="AUQ41" s="222"/>
      <c r="AUR41" s="222"/>
      <c r="AUS41" s="222"/>
      <c r="AUT41" s="222"/>
      <c r="AUU41" s="222"/>
      <c r="AUV41" s="222"/>
      <c r="AUW41" s="222"/>
      <c r="AUX41" s="222"/>
      <c r="AUY41" s="222"/>
      <c r="AUZ41" s="222"/>
      <c r="AVA41" s="222"/>
      <c r="AVB41" s="222"/>
      <c r="AVC41" s="222"/>
      <c r="AVD41" s="222"/>
      <c r="AVE41" s="222"/>
      <c r="AVF41" s="222"/>
      <c r="AVG41" s="222"/>
      <c r="AVH41" s="222"/>
      <c r="AVI41" s="222"/>
      <c r="AVJ41" s="222"/>
      <c r="AVK41" s="222"/>
      <c r="AVL41" s="222"/>
      <c r="AVM41" s="222"/>
      <c r="AVN41" s="222"/>
      <c r="AVO41" s="222"/>
      <c r="AVP41" s="222"/>
      <c r="AVQ41" s="222"/>
      <c r="AVR41" s="222"/>
      <c r="AVS41" s="222"/>
      <c r="AVT41" s="222"/>
      <c r="AVU41" s="222"/>
      <c r="AVV41" s="222"/>
      <c r="AVW41" s="222"/>
      <c r="AVX41" s="222"/>
      <c r="AVY41" s="222"/>
      <c r="AVZ41" s="222"/>
      <c r="AWA41" s="222"/>
      <c r="AWB41" s="222"/>
      <c r="AWC41" s="222"/>
      <c r="AWD41" s="222"/>
      <c r="AWE41" s="222"/>
      <c r="AWF41" s="222"/>
      <c r="AWG41" s="222"/>
      <c r="AWH41" s="222"/>
      <c r="AWI41" s="222"/>
      <c r="AWJ41" s="222"/>
      <c r="AWK41" s="222"/>
      <c r="AWL41" s="222"/>
      <c r="AWM41" s="222"/>
      <c r="AWN41" s="222"/>
      <c r="AWO41" s="222"/>
      <c r="AWP41" s="222"/>
      <c r="AWQ41" s="222"/>
      <c r="AWR41" s="222"/>
      <c r="AWS41" s="222"/>
      <c r="AWT41" s="222"/>
      <c r="AWU41" s="222"/>
      <c r="AWV41" s="222"/>
      <c r="AWW41" s="222"/>
      <c r="AWX41" s="222"/>
      <c r="AWY41" s="222"/>
      <c r="AWZ41" s="222"/>
      <c r="AXA41" s="222"/>
      <c r="AXB41" s="222"/>
      <c r="AXC41" s="222"/>
      <c r="AXD41" s="222"/>
      <c r="AXE41" s="222"/>
      <c r="AXF41" s="222"/>
      <c r="AXG41" s="222"/>
      <c r="AXH41" s="222"/>
      <c r="AXI41" s="222"/>
      <c r="AXJ41" s="222"/>
      <c r="AXK41" s="222"/>
      <c r="AXL41" s="222"/>
      <c r="AXM41" s="222"/>
      <c r="AXN41" s="222"/>
      <c r="AXO41" s="222"/>
      <c r="AXP41" s="222"/>
      <c r="AXQ41" s="222"/>
      <c r="AXR41" s="222"/>
      <c r="AXS41" s="222"/>
      <c r="AXT41" s="222"/>
      <c r="AXU41" s="222"/>
      <c r="AXV41" s="222"/>
      <c r="AXW41" s="222"/>
      <c r="AXX41" s="222"/>
      <c r="AXY41" s="222"/>
      <c r="AXZ41" s="222"/>
      <c r="AYA41" s="222"/>
      <c r="AYB41" s="222"/>
      <c r="AYC41" s="222"/>
      <c r="AYD41" s="222"/>
      <c r="AYE41" s="222"/>
      <c r="AYF41" s="222"/>
      <c r="AYG41" s="222"/>
      <c r="AYH41" s="222"/>
      <c r="AYI41" s="222"/>
      <c r="AYJ41" s="222"/>
      <c r="AYK41" s="222"/>
      <c r="AYL41" s="222"/>
      <c r="AYM41" s="222"/>
      <c r="AYN41" s="222"/>
      <c r="AYO41" s="222"/>
      <c r="AYP41" s="222"/>
      <c r="AYQ41" s="222"/>
      <c r="AYR41" s="222"/>
      <c r="AYS41" s="222"/>
      <c r="AYT41" s="222"/>
      <c r="AYU41" s="222"/>
      <c r="AYV41" s="222"/>
      <c r="AYW41" s="222"/>
      <c r="AYX41" s="222"/>
      <c r="AYY41" s="222"/>
      <c r="AYZ41" s="222"/>
      <c r="AZA41" s="222"/>
      <c r="AZB41" s="222"/>
      <c r="AZC41" s="222"/>
      <c r="AZD41" s="222"/>
      <c r="AZE41" s="222"/>
      <c r="AZF41" s="222"/>
      <c r="AZG41" s="222"/>
      <c r="AZH41" s="222"/>
      <c r="AZI41" s="222"/>
      <c r="AZJ41" s="222"/>
      <c r="AZK41" s="222"/>
      <c r="AZL41" s="222"/>
      <c r="AZM41" s="222"/>
      <c r="AZN41" s="222"/>
      <c r="AZO41" s="222"/>
      <c r="AZP41" s="222"/>
      <c r="AZQ41" s="222"/>
      <c r="AZR41" s="222"/>
      <c r="AZS41" s="222"/>
      <c r="AZT41" s="222"/>
      <c r="AZU41" s="222"/>
      <c r="AZV41" s="222"/>
      <c r="AZW41" s="222"/>
      <c r="AZX41" s="222"/>
      <c r="AZY41" s="222"/>
      <c r="AZZ41" s="222"/>
      <c r="BAA41" s="222"/>
      <c r="BAB41" s="222"/>
      <c r="BAC41" s="222"/>
      <c r="BAD41" s="222"/>
      <c r="BAE41" s="222"/>
      <c r="BAF41" s="222"/>
      <c r="BAG41" s="222"/>
      <c r="BAH41" s="222"/>
      <c r="BAI41" s="222"/>
      <c r="BAJ41" s="222"/>
      <c r="BAK41" s="222"/>
      <c r="BAL41" s="222"/>
      <c r="BAM41" s="222"/>
      <c r="BAN41" s="222"/>
      <c r="BAO41" s="222"/>
      <c r="BAP41" s="222"/>
      <c r="BAQ41" s="222"/>
      <c r="BAR41" s="222"/>
      <c r="BAS41" s="222"/>
      <c r="BAT41" s="222"/>
      <c r="BAU41" s="222"/>
      <c r="BAV41" s="222"/>
      <c r="BAW41" s="222"/>
      <c r="BAX41" s="222"/>
      <c r="BAY41" s="222"/>
      <c r="BAZ41" s="222"/>
      <c r="BBA41" s="222"/>
      <c r="BBB41" s="222"/>
      <c r="BBC41" s="222"/>
      <c r="BBD41" s="222"/>
      <c r="BBE41" s="222"/>
      <c r="BBF41" s="222"/>
      <c r="BBG41" s="222"/>
      <c r="BBH41" s="222"/>
      <c r="BBI41" s="222"/>
      <c r="BBJ41" s="222"/>
      <c r="BBK41" s="222"/>
      <c r="BBL41" s="222"/>
      <c r="BBM41" s="222"/>
      <c r="BBN41" s="222"/>
      <c r="BBO41" s="222"/>
      <c r="BBP41" s="222"/>
      <c r="BBQ41" s="222"/>
      <c r="BBR41" s="222"/>
      <c r="BBS41" s="222"/>
      <c r="BBT41" s="222"/>
      <c r="BBU41" s="222"/>
      <c r="BBV41" s="222"/>
      <c r="BBW41" s="222"/>
      <c r="BBX41" s="222"/>
      <c r="BBY41" s="222"/>
      <c r="BBZ41" s="222"/>
      <c r="BCA41" s="222"/>
      <c r="BCB41" s="222"/>
      <c r="BCC41" s="222"/>
      <c r="BCD41" s="222"/>
      <c r="BCE41" s="222"/>
      <c r="BCF41" s="222"/>
      <c r="BCG41" s="222"/>
      <c r="BCH41" s="222"/>
      <c r="BCI41" s="222"/>
      <c r="BCJ41" s="222"/>
      <c r="BCK41" s="222"/>
      <c r="BCL41" s="222"/>
      <c r="BCM41" s="222"/>
      <c r="BCN41" s="222"/>
      <c r="BCO41" s="222"/>
      <c r="BCP41" s="222"/>
      <c r="BCQ41" s="222"/>
      <c r="BCR41" s="222"/>
      <c r="BCS41" s="222"/>
      <c r="BCT41" s="222"/>
      <c r="BCU41" s="222"/>
      <c r="BCV41" s="222"/>
      <c r="BCW41" s="222"/>
      <c r="BCX41" s="222"/>
      <c r="BCY41" s="222"/>
      <c r="BCZ41" s="222"/>
      <c r="BDA41" s="222"/>
      <c r="BDB41" s="222"/>
      <c r="BDC41" s="222"/>
      <c r="BDD41" s="222"/>
      <c r="BDE41" s="222"/>
      <c r="BDF41" s="222"/>
      <c r="BDG41" s="222"/>
      <c r="BDH41" s="222"/>
      <c r="BDI41" s="222"/>
      <c r="BDJ41" s="222"/>
      <c r="BDK41" s="222"/>
      <c r="BDL41" s="222"/>
      <c r="BDM41" s="222"/>
      <c r="BDN41" s="222"/>
      <c r="BDO41" s="222"/>
      <c r="BDP41" s="222"/>
      <c r="BDQ41" s="222"/>
      <c r="BDR41" s="222"/>
      <c r="BDS41" s="222"/>
      <c r="BDT41" s="222"/>
      <c r="BDU41" s="222"/>
      <c r="BDV41" s="222"/>
      <c r="BDW41" s="222"/>
      <c r="BDX41" s="222"/>
      <c r="BDY41" s="222"/>
      <c r="BDZ41" s="222"/>
      <c r="BEA41" s="222"/>
      <c r="BEB41" s="222"/>
      <c r="BEC41" s="222"/>
      <c r="BED41" s="222"/>
      <c r="BEE41" s="222"/>
      <c r="BEF41" s="222"/>
      <c r="BEG41" s="222"/>
      <c r="BEH41" s="222"/>
      <c r="BEI41" s="222"/>
      <c r="BEJ41" s="222"/>
      <c r="BEK41" s="222"/>
      <c r="BEL41" s="222"/>
      <c r="BEM41" s="222"/>
      <c r="BEN41" s="222"/>
      <c r="BEO41" s="222"/>
      <c r="BEP41" s="222"/>
      <c r="BEQ41" s="222"/>
      <c r="BER41" s="222"/>
      <c r="BES41" s="222"/>
      <c r="BET41" s="222"/>
      <c r="BEU41" s="222"/>
      <c r="BEV41" s="222"/>
      <c r="BEW41" s="222"/>
      <c r="BEX41" s="222"/>
      <c r="BEY41" s="222"/>
      <c r="BEZ41" s="222"/>
      <c r="BFA41" s="222"/>
      <c r="BFB41" s="222"/>
      <c r="BFC41" s="222"/>
      <c r="BFD41" s="222"/>
      <c r="BFE41" s="222"/>
      <c r="BFF41" s="222"/>
      <c r="BFG41" s="222"/>
      <c r="BFH41" s="222"/>
      <c r="BFI41" s="222"/>
      <c r="BFJ41" s="222"/>
      <c r="BFK41" s="222"/>
      <c r="BFL41" s="222"/>
      <c r="BFM41" s="222"/>
      <c r="BFN41" s="222"/>
      <c r="BFO41" s="222"/>
      <c r="BFP41" s="222"/>
      <c r="BFQ41" s="222"/>
      <c r="BFR41" s="222"/>
      <c r="BFS41" s="222"/>
      <c r="BFT41" s="222"/>
      <c r="BFU41" s="222"/>
      <c r="BFV41" s="222"/>
      <c r="BFW41" s="222"/>
      <c r="BFX41" s="222"/>
      <c r="BFY41" s="222"/>
      <c r="BFZ41" s="222"/>
      <c r="BGA41" s="222"/>
      <c r="BGB41" s="222"/>
      <c r="BGC41" s="222"/>
      <c r="BGD41" s="222"/>
      <c r="BGE41" s="222"/>
      <c r="BGF41" s="222"/>
      <c r="BGG41" s="222"/>
      <c r="BGH41" s="222"/>
      <c r="BGI41" s="222"/>
      <c r="BGJ41" s="222"/>
      <c r="BGK41" s="222"/>
      <c r="BGL41" s="222"/>
      <c r="BGM41" s="222"/>
      <c r="BGN41" s="222"/>
      <c r="BGO41" s="222"/>
      <c r="BGP41" s="222"/>
      <c r="BGQ41" s="222"/>
      <c r="BGR41" s="222"/>
      <c r="BGS41" s="222"/>
      <c r="BGT41" s="222"/>
      <c r="BGU41" s="222"/>
      <c r="BGV41" s="222"/>
      <c r="BGW41" s="222"/>
      <c r="BGX41" s="222"/>
      <c r="BGY41" s="222"/>
      <c r="BGZ41" s="222"/>
      <c r="BHA41" s="222"/>
      <c r="BHB41" s="222"/>
      <c r="BHC41" s="222"/>
      <c r="BHD41" s="222"/>
      <c r="BHE41" s="222"/>
      <c r="BHF41" s="222"/>
      <c r="BHG41" s="222"/>
      <c r="BHH41" s="222"/>
      <c r="BHI41" s="222"/>
      <c r="BHJ41" s="222"/>
      <c r="BHK41" s="222"/>
      <c r="BHL41" s="222"/>
      <c r="BHM41" s="222"/>
      <c r="BHN41" s="222"/>
      <c r="BHO41" s="222"/>
      <c r="BHP41" s="222"/>
      <c r="BHQ41" s="222"/>
      <c r="BHR41" s="222"/>
      <c r="BHS41" s="222"/>
      <c r="BHT41" s="222"/>
      <c r="BHU41" s="222"/>
      <c r="BHV41" s="222"/>
      <c r="BHW41" s="222"/>
      <c r="BHX41" s="222"/>
      <c r="BHY41" s="222"/>
      <c r="BHZ41" s="222"/>
      <c r="BIA41" s="222"/>
      <c r="BIB41" s="222"/>
      <c r="BIC41" s="222"/>
      <c r="BID41" s="222"/>
      <c r="BIE41" s="222"/>
      <c r="BIF41" s="222"/>
      <c r="BIG41" s="222"/>
      <c r="BIH41" s="222"/>
      <c r="BII41" s="222"/>
      <c r="BIJ41" s="222"/>
      <c r="BIK41" s="222"/>
      <c r="BIL41" s="222"/>
      <c r="BIM41" s="222"/>
      <c r="BIN41" s="222"/>
      <c r="BIO41" s="222"/>
      <c r="BIP41" s="222"/>
      <c r="BIQ41" s="222"/>
      <c r="BIR41" s="222"/>
      <c r="BIS41" s="222"/>
      <c r="BIT41" s="222"/>
      <c r="BIU41" s="222"/>
      <c r="BIV41" s="222"/>
      <c r="BIW41" s="222"/>
      <c r="BIX41" s="222"/>
      <c r="BIY41" s="222"/>
      <c r="BIZ41" s="222"/>
      <c r="BJA41" s="222"/>
      <c r="BJB41" s="222"/>
      <c r="BJC41" s="222"/>
      <c r="BJD41" s="222"/>
      <c r="BJE41" s="222"/>
      <c r="BJF41" s="222"/>
      <c r="BJG41" s="222"/>
      <c r="BJH41" s="222"/>
      <c r="BJI41" s="222"/>
      <c r="BJJ41" s="222"/>
      <c r="BJK41" s="222"/>
      <c r="BJL41" s="222"/>
      <c r="BJM41" s="222"/>
      <c r="BJN41" s="222"/>
      <c r="BJO41" s="222"/>
      <c r="BJP41" s="222"/>
      <c r="BJQ41" s="222"/>
      <c r="BJR41" s="222"/>
      <c r="BJS41" s="222"/>
      <c r="BJT41" s="222"/>
      <c r="BJU41" s="222"/>
      <c r="BJV41" s="222"/>
      <c r="BJW41" s="222"/>
      <c r="BJX41" s="222"/>
      <c r="BJY41" s="222"/>
      <c r="BJZ41" s="222"/>
      <c r="BKA41" s="222"/>
      <c r="BKB41" s="222"/>
      <c r="BKC41" s="222"/>
      <c r="BKD41" s="222"/>
      <c r="BKE41" s="222"/>
      <c r="BKF41" s="222"/>
      <c r="BKG41" s="222"/>
      <c r="BKH41" s="222"/>
      <c r="BKI41" s="222"/>
      <c r="BKJ41" s="222"/>
      <c r="BKK41" s="222"/>
      <c r="BKL41" s="222"/>
      <c r="BKM41" s="222"/>
      <c r="BKN41" s="222"/>
      <c r="BKO41" s="222"/>
      <c r="BKP41" s="222"/>
      <c r="BKQ41" s="222"/>
      <c r="BKR41" s="222"/>
      <c r="BKS41" s="222"/>
      <c r="BKT41" s="222"/>
      <c r="BKU41" s="222"/>
      <c r="BKV41" s="222"/>
      <c r="BKW41" s="222"/>
      <c r="BKX41" s="222"/>
      <c r="BKY41" s="222"/>
      <c r="BKZ41" s="222"/>
      <c r="BLA41" s="222"/>
      <c r="BLB41" s="222"/>
      <c r="BLC41" s="222"/>
      <c r="BLD41" s="222"/>
      <c r="BLE41" s="222"/>
      <c r="BLF41" s="222"/>
      <c r="BLG41" s="222"/>
      <c r="BLH41" s="222"/>
      <c r="BLI41" s="222"/>
      <c r="BLJ41" s="222"/>
      <c r="BLK41" s="222"/>
      <c r="BLL41" s="222"/>
      <c r="BLM41" s="222"/>
      <c r="BLN41" s="222"/>
      <c r="BLO41" s="222"/>
      <c r="BLP41" s="222"/>
      <c r="BLQ41" s="222"/>
      <c r="BLR41" s="222"/>
      <c r="BLS41" s="222"/>
      <c r="BLT41" s="222"/>
      <c r="BLU41" s="222"/>
      <c r="BLV41" s="222"/>
      <c r="BLW41" s="222"/>
      <c r="BLX41" s="222"/>
      <c r="BLY41" s="222"/>
      <c r="BLZ41" s="222"/>
      <c r="BMA41" s="222"/>
      <c r="BMB41" s="222"/>
      <c r="BMC41" s="222"/>
      <c r="BMD41" s="222"/>
      <c r="BME41" s="222"/>
      <c r="BMF41" s="222"/>
      <c r="BMG41" s="222"/>
      <c r="BMH41" s="222"/>
      <c r="BMI41" s="222"/>
      <c r="BMJ41" s="222"/>
      <c r="BMK41" s="222"/>
      <c r="BML41" s="222"/>
      <c r="BMM41" s="222"/>
      <c r="BMN41" s="222"/>
      <c r="BMO41" s="222"/>
      <c r="BMP41" s="222"/>
      <c r="BMQ41" s="222"/>
      <c r="BMR41" s="222"/>
      <c r="BMS41" s="222"/>
      <c r="BMT41" s="222"/>
      <c r="BMU41" s="222"/>
      <c r="BMV41" s="222"/>
      <c r="BMW41" s="222"/>
      <c r="BMX41" s="222"/>
      <c r="BMY41" s="222"/>
      <c r="BMZ41" s="222"/>
      <c r="BNA41" s="222"/>
      <c r="BNB41" s="222"/>
      <c r="BNC41" s="222"/>
      <c r="BND41" s="222"/>
      <c r="BNE41" s="222"/>
      <c r="BNF41" s="222"/>
      <c r="BNG41" s="222"/>
      <c r="BNH41" s="222"/>
      <c r="BNI41" s="222"/>
      <c r="BNJ41" s="222"/>
      <c r="BNK41" s="222"/>
      <c r="BNL41" s="222"/>
      <c r="BNM41" s="222"/>
      <c r="BNN41" s="222"/>
      <c r="BNO41" s="222"/>
      <c r="BNP41" s="222"/>
      <c r="BNQ41" s="222"/>
      <c r="BNR41" s="222"/>
      <c r="BNS41" s="222"/>
      <c r="BNT41" s="222"/>
      <c r="BNU41" s="222"/>
      <c r="BNV41" s="222"/>
      <c r="BNW41" s="222"/>
      <c r="BNX41" s="222"/>
      <c r="BNY41" s="222"/>
      <c r="BNZ41" s="222"/>
      <c r="BOA41" s="222"/>
      <c r="BOB41" s="222"/>
      <c r="BOC41" s="222"/>
      <c r="BOD41" s="222"/>
      <c r="BOE41" s="222"/>
      <c r="BOF41" s="222"/>
      <c r="BOG41" s="222"/>
      <c r="BOH41" s="222"/>
      <c r="BOI41" s="222"/>
      <c r="BOJ41" s="222"/>
      <c r="BOK41" s="222"/>
      <c r="BOL41" s="222"/>
      <c r="BOM41" s="222"/>
      <c r="BON41" s="222"/>
      <c r="BOO41" s="222"/>
      <c r="BOP41" s="222"/>
      <c r="BOQ41" s="222"/>
      <c r="BOR41" s="222"/>
      <c r="BOS41" s="222"/>
      <c r="BOT41" s="222"/>
      <c r="BOU41" s="222"/>
      <c r="BOV41" s="222"/>
      <c r="BOW41" s="222"/>
      <c r="BOX41" s="222"/>
      <c r="BOY41" s="222"/>
      <c r="BOZ41" s="222"/>
      <c r="BPA41" s="222"/>
      <c r="BPB41" s="222"/>
      <c r="BPC41" s="222"/>
      <c r="BPD41" s="222"/>
      <c r="BPE41" s="222"/>
      <c r="BPF41" s="222"/>
      <c r="BPG41" s="222"/>
      <c r="BPH41" s="222"/>
      <c r="BPI41" s="222"/>
      <c r="BPJ41" s="222"/>
      <c r="BPK41" s="222"/>
      <c r="BPL41" s="222"/>
      <c r="BPM41" s="222"/>
      <c r="BPN41" s="222"/>
      <c r="BPO41" s="222"/>
      <c r="BPP41" s="222"/>
      <c r="BPQ41" s="222"/>
      <c r="BPR41" s="222"/>
      <c r="BPS41" s="222"/>
      <c r="BPT41" s="222"/>
      <c r="BPU41" s="222"/>
      <c r="BPV41" s="222"/>
      <c r="BPW41" s="222"/>
      <c r="BPX41" s="222"/>
      <c r="BPY41" s="222"/>
      <c r="BPZ41" s="222"/>
      <c r="BQA41" s="222"/>
      <c r="BQB41" s="222"/>
      <c r="BQC41" s="222"/>
      <c r="BQD41" s="222"/>
      <c r="BQE41" s="222"/>
      <c r="BQF41" s="222"/>
      <c r="BQG41" s="222"/>
      <c r="BQH41" s="222"/>
      <c r="BQI41" s="222"/>
      <c r="BQJ41" s="222"/>
      <c r="BQK41" s="222"/>
      <c r="BQL41" s="222"/>
      <c r="BQM41" s="222"/>
      <c r="BQN41" s="222"/>
      <c r="BQO41" s="222"/>
      <c r="BQP41" s="222"/>
      <c r="BQQ41" s="222"/>
      <c r="BQR41" s="222"/>
      <c r="BQS41" s="222"/>
      <c r="BQT41" s="222"/>
      <c r="BQU41" s="222"/>
      <c r="BQV41" s="222"/>
      <c r="BQW41" s="222"/>
      <c r="BQX41" s="222"/>
      <c r="BQY41" s="222"/>
      <c r="BQZ41" s="222"/>
      <c r="BRA41" s="222"/>
      <c r="BRB41" s="222"/>
      <c r="BRC41" s="222"/>
      <c r="BRD41" s="222"/>
      <c r="BRE41" s="222"/>
      <c r="BRF41" s="222"/>
      <c r="BRG41" s="222"/>
      <c r="BRH41" s="222"/>
      <c r="BRI41" s="222"/>
      <c r="BRJ41" s="222"/>
      <c r="BRK41" s="222"/>
      <c r="BRL41" s="222"/>
      <c r="BRM41" s="222"/>
      <c r="BRN41" s="222"/>
      <c r="BRO41" s="222"/>
      <c r="BRP41" s="222"/>
      <c r="BRQ41" s="222"/>
      <c r="BRR41" s="222"/>
      <c r="BRS41" s="222"/>
      <c r="BRT41" s="222"/>
      <c r="BRU41" s="222"/>
      <c r="BRV41" s="222"/>
      <c r="BRW41" s="222"/>
      <c r="BRX41" s="222"/>
      <c r="BRY41" s="222"/>
      <c r="BRZ41" s="222"/>
      <c r="BSA41" s="222"/>
      <c r="BSB41" s="222"/>
      <c r="BSC41" s="222"/>
      <c r="BSD41" s="222"/>
      <c r="BSE41" s="222"/>
      <c r="BSF41" s="222"/>
      <c r="BSG41" s="222"/>
      <c r="BSH41" s="222"/>
      <c r="BSI41" s="222"/>
      <c r="BSJ41" s="222"/>
      <c r="BSK41" s="222"/>
      <c r="BSL41" s="222"/>
      <c r="BSM41" s="222"/>
      <c r="BSN41" s="222"/>
      <c r="BSO41" s="222"/>
      <c r="BSP41" s="222"/>
      <c r="BSQ41" s="222"/>
      <c r="BSR41" s="222"/>
      <c r="BSS41" s="222"/>
      <c r="BST41" s="222"/>
      <c r="BSU41" s="222"/>
      <c r="BSV41" s="222"/>
      <c r="BSW41" s="222"/>
      <c r="BSX41" s="222"/>
      <c r="BSY41" s="222"/>
      <c r="BSZ41" s="222"/>
      <c r="BTA41" s="222"/>
      <c r="BTB41" s="222"/>
      <c r="BTC41" s="222"/>
      <c r="BTD41" s="222"/>
      <c r="BTE41" s="222"/>
      <c r="BTF41" s="222"/>
      <c r="BTG41" s="222"/>
      <c r="BTH41" s="222"/>
      <c r="BTI41" s="222"/>
      <c r="BTJ41" s="222"/>
      <c r="BTK41" s="222"/>
      <c r="BTL41" s="222"/>
      <c r="BTM41" s="222"/>
      <c r="BTN41" s="222"/>
      <c r="BTO41" s="222"/>
      <c r="BTP41" s="222"/>
      <c r="BTQ41" s="222"/>
      <c r="BTR41" s="222"/>
      <c r="BTS41" s="222"/>
      <c r="BTT41" s="222"/>
      <c r="BTU41" s="222"/>
      <c r="BTV41" s="222"/>
      <c r="BTW41" s="222"/>
      <c r="BTX41" s="222"/>
      <c r="BTY41" s="222"/>
      <c r="BTZ41" s="222"/>
      <c r="BUA41" s="222"/>
      <c r="BUB41" s="222"/>
      <c r="BUC41" s="222"/>
      <c r="BUD41" s="222"/>
      <c r="BUE41" s="222"/>
      <c r="BUF41" s="222"/>
      <c r="BUG41" s="222"/>
      <c r="BUH41" s="222"/>
      <c r="BUI41" s="222"/>
      <c r="BUJ41" s="222"/>
      <c r="BUK41" s="222"/>
      <c r="BUL41" s="222"/>
      <c r="BUM41" s="222"/>
      <c r="BUN41" s="222"/>
      <c r="BUO41" s="222"/>
      <c r="BUP41" s="222"/>
      <c r="BUQ41" s="222"/>
      <c r="BUR41" s="222"/>
      <c r="BUS41" s="222"/>
      <c r="BUT41" s="222"/>
      <c r="BUU41" s="222"/>
      <c r="BUV41" s="222"/>
      <c r="BUW41" s="222"/>
      <c r="BUX41" s="222"/>
      <c r="BUY41" s="222"/>
      <c r="BUZ41" s="222"/>
      <c r="BVA41" s="222"/>
      <c r="BVB41" s="222"/>
      <c r="BVC41" s="222"/>
      <c r="BVD41" s="222"/>
      <c r="BVE41" s="222"/>
      <c r="BVF41" s="222"/>
      <c r="BVG41" s="222"/>
      <c r="BVH41" s="222"/>
      <c r="BVI41" s="222"/>
      <c r="BVJ41" s="222"/>
      <c r="BVK41" s="222"/>
      <c r="BVL41" s="222"/>
      <c r="BVM41" s="222"/>
      <c r="BVN41" s="222"/>
      <c r="BVO41" s="222"/>
      <c r="BVP41" s="222"/>
      <c r="BVQ41" s="222"/>
      <c r="BVR41" s="222"/>
      <c r="BVS41" s="222"/>
      <c r="BVT41" s="222"/>
      <c r="BVU41" s="222"/>
      <c r="BVV41" s="222"/>
      <c r="BVW41" s="222"/>
      <c r="BVX41" s="222"/>
      <c r="BVY41" s="222"/>
      <c r="BVZ41" s="222"/>
      <c r="BWA41" s="222"/>
      <c r="BWB41" s="222"/>
      <c r="BWC41" s="222"/>
      <c r="BWD41" s="222"/>
      <c r="BWE41" s="222"/>
      <c r="BWF41" s="222"/>
      <c r="BWG41" s="222"/>
      <c r="BWH41" s="222"/>
      <c r="BWI41" s="222"/>
      <c r="BWJ41" s="222"/>
      <c r="BWK41" s="222"/>
      <c r="BWL41" s="222"/>
      <c r="BWM41" s="222"/>
      <c r="BWN41" s="222"/>
      <c r="BWO41" s="222"/>
      <c r="BWP41" s="222"/>
      <c r="BWQ41" s="222"/>
      <c r="BWR41" s="222"/>
      <c r="BWS41" s="222"/>
      <c r="BWT41" s="222"/>
      <c r="BWU41" s="222"/>
      <c r="BWV41" s="222"/>
      <c r="BWW41" s="222"/>
      <c r="BWX41" s="222"/>
      <c r="BWY41" s="222"/>
      <c r="BWZ41" s="222"/>
      <c r="BXA41" s="222"/>
      <c r="BXB41" s="222"/>
      <c r="BXC41" s="222"/>
      <c r="BXD41" s="222"/>
      <c r="BXE41" s="222"/>
      <c r="BXF41" s="222"/>
      <c r="BXG41" s="222"/>
      <c r="BXH41" s="222"/>
      <c r="BXI41" s="222"/>
      <c r="BXJ41" s="222"/>
      <c r="BXK41" s="222"/>
      <c r="BXL41" s="222"/>
      <c r="BXM41" s="222"/>
      <c r="BXN41" s="222"/>
      <c r="BXO41" s="222"/>
      <c r="BXP41" s="222"/>
      <c r="BXQ41" s="222"/>
      <c r="BXR41" s="222"/>
      <c r="BXS41" s="222"/>
      <c r="BXT41" s="222"/>
      <c r="BXU41" s="222"/>
      <c r="BXV41" s="222"/>
      <c r="BXW41" s="222"/>
      <c r="BXX41" s="222"/>
      <c r="BXY41" s="222"/>
      <c r="BXZ41" s="222"/>
      <c r="BYA41" s="222"/>
      <c r="BYB41" s="222"/>
      <c r="BYC41" s="222"/>
      <c r="BYD41" s="222"/>
      <c r="BYE41" s="222"/>
      <c r="BYF41" s="222"/>
      <c r="BYG41" s="222"/>
      <c r="BYH41" s="222"/>
      <c r="BYI41" s="222"/>
      <c r="BYJ41" s="222"/>
      <c r="BYK41" s="222"/>
      <c r="BYL41" s="222"/>
      <c r="BYM41" s="222"/>
      <c r="BYN41" s="222"/>
      <c r="BYO41" s="222"/>
      <c r="BYP41" s="222"/>
      <c r="BYQ41" s="222"/>
      <c r="BYR41" s="222"/>
      <c r="BYS41" s="222"/>
      <c r="BYT41" s="222"/>
      <c r="BYU41" s="222"/>
      <c r="BYV41" s="222"/>
      <c r="BYW41" s="222"/>
      <c r="BYX41" s="222"/>
      <c r="BYY41" s="222"/>
      <c r="BYZ41" s="222"/>
      <c r="BZA41" s="222"/>
      <c r="BZB41" s="222"/>
      <c r="BZC41" s="222"/>
      <c r="BZD41" s="222"/>
      <c r="BZE41" s="222"/>
      <c r="BZF41" s="222"/>
      <c r="BZG41" s="222"/>
      <c r="BZH41" s="222"/>
      <c r="BZI41" s="222"/>
      <c r="BZJ41" s="222"/>
      <c r="BZK41" s="222"/>
      <c r="BZL41" s="222"/>
      <c r="BZM41" s="222"/>
      <c r="BZN41" s="222"/>
      <c r="BZO41" s="222"/>
      <c r="BZP41" s="222"/>
      <c r="BZQ41" s="222"/>
      <c r="BZR41" s="222"/>
      <c r="BZS41" s="222"/>
      <c r="BZT41" s="222"/>
      <c r="BZU41" s="222"/>
      <c r="BZV41" s="222"/>
      <c r="BZW41" s="222"/>
      <c r="BZX41" s="222"/>
      <c r="BZY41" s="222"/>
      <c r="BZZ41" s="222"/>
      <c r="CAA41" s="222"/>
      <c r="CAB41" s="222"/>
      <c r="CAC41" s="222"/>
      <c r="CAD41" s="222"/>
      <c r="CAE41" s="222"/>
      <c r="CAF41" s="222"/>
      <c r="CAG41" s="222"/>
      <c r="CAH41" s="222"/>
      <c r="CAI41" s="222"/>
      <c r="CAJ41" s="222"/>
      <c r="CAK41" s="222"/>
      <c r="CAL41" s="222"/>
      <c r="CAM41" s="222"/>
      <c r="CAN41" s="222"/>
      <c r="CAO41" s="222"/>
      <c r="CAP41" s="222"/>
      <c r="CAQ41" s="222"/>
      <c r="CAR41" s="222"/>
      <c r="CAS41" s="222"/>
      <c r="CAT41" s="222"/>
      <c r="CAU41" s="222"/>
      <c r="CAV41" s="222"/>
      <c r="CAW41" s="222"/>
      <c r="CAX41" s="222"/>
      <c r="CAY41" s="222"/>
      <c r="CAZ41" s="222"/>
      <c r="CBA41" s="222"/>
      <c r="CBB41" s="222"/>
      <c r="CBC41" s="222"/>
      <c r="CBD41" s="222"/>
      <c r="CBE41" s="222"/>
      <c r="CBF41" s="222"/>
      <c r="CBG41" s="222"/>
      <c r="CBH41" s="222"/>
      <c r="CBI41" s="222"/>
      <c r="CBJ41" s="222"/>
      <c r="CBK41" s="222"/>
      <c r="CBL41" s="222"/>
      <c r="CBM41" s="222"/>
      <c r="CBN41" s="222"/>
      <c r="CBO41" s="222"/>
      <c r="CBP41" s="222"/>
      <c r="CBQ41" s="222"/>
      <c r="CBR41" s="222"/>
      <c r="CBS41" s="222"/>
      <c r="CBT41" s="222"/>
      <c r="CBU41" s="222"/>
      <c r="CBV41" s="222"/>
      <c r="CBW41" s="222"/>
      <c r="CBX41" s="222"/>
      <c r="CBY41" s="222"/>
      <c r="CBZ41" s="222"/>
      <c r="CCA41" s="222"/>
      <c r="CCB41" s="222"/>
      <c r="CCC41" s="222"/>
      <c r="CCD41" s="222"/>
      <c r="CCE41" s="222"/>
      <c r="CCF41" s="222"/>
      <c r="CCG41" s="222"/>
      <c r="CCH41" s="222"/>
      <c r="CCI41" s="222"/>
      <c r="CCJ41" s="222"/>
      <c r="CCK41" s="222"/>
      <c r="CCL41" s="222"/>
      <c r="CCM41" s="222"/>
      <c r="CCN41" s="222"/>
      <c r="CCO41" s="222"/>
      <c r="CCP41" s="222"/>
      <c r="CCQ41" s="222"/>
      <c r="CCR41" s="222"/>
      <c r="CCS41" s="222"/>
      <c r="CCT41" s="222"/>
      <c r="CCU41" s="222"/>
      <c r="CCV41" s="222"/>
      <c r="CCW41" s="222"/>
      <c r="CCX41" s="222"/>
      <c r="CCY41" s="222"/>
      <c r="CCZ41" s="222"/>
      <c r="CDA41" s="222"/>
      <c r="CDB41" s="222"/>
      <c r="CDC41" s="222"/>
      <c r="CDD41" s="222"/>
      <c r="CDE41" s="222"/>
      <c r="CDF41" s="222"/>
      <c r="CDG41" s="222"/>
      <c r="CDH41" s="222"/>
      <c r="CDI41" s="222"/>
      <c r="CDJ41" s="222"/>
      <c r="CDK41" s="222"/>
      <c r="CDL41" s="222"/>
      <c r="CDM41" s="222"/>
      <c r="CDN41" s="222"/>
      <c r="CDO41" s="222"/>
      <c r="CDP41" s="222"/>
      <c r="CDQ41" s="222"/>
      <c r="CDR41" s="222"/>
      <c r="CDS41" s="222"/>
      <c r="CDT41" s="222"/>
      <c r="CDU41" s="222"/>
      <c r="CDV41" s="222"/>
      <c r="CDW41" s="222"/>
      <c r="CDX41" s="222"/>
      <c r="CDY41" s="222"/>
      <c r="CDZ41" s="222"/>
      <c r="CEA41" s="222"/>
      <c r="CEB41" s="222"/>
      <c r="CEC41" s="222"/>
      <c r="CED41" s="222"/>
      <c r="CEE41" s="222"/>
      <c r="CEF41" s="222"/>
      <c r="CEG41" s="222"/>
      <c r="CEH41" s="222"/>
      <c r="CEI41" s="222"/>
      <c r="CEJ41" s="222"/>
      <c r="CEK41" s="222"/>
      <c r="CEL41" s="222"/>
      <c r="CEM41" s="222"/>
      <c r="CEN41" s="222"/>
      <c r="CEO41" s="222"/>
      <c r="CEP41" s="222"/>
      <c r="CEQ41" s="222"/>
      <c r="CER41" s="222"/>
      <c r="CES41" s="222"/>
      <c r="CET41" s="222"/>
      <c r="CEU41" s="222"/>
      <c r="CEV41" s="222"/>
      <c r="CEW41" s="222"/>
      <c r="CEX41" s="222"/>
      <c r="CEY41" s="222"/>
      <c r="CEZ41" s="222"/>
      <c r="CFA41" s="222"/>
      <c r="CFB41" s="222"/>
      <c r="CFC41" s="222"/>
      <c r="CFD41" s="222"/>
      <c r="CFE41" s="222"/>
      <c r="CFF41" s="222"/>
      <c r="CFG41" s="222"/>
      <c r="CFH41" s="222"/>
      <c r="CFI41" s="222"/>
      <c r="CFJ41" s="222"/>
      <c r="CFK41" s="222"/>
      <c r="CFL41" s="222"/>
      <c r="CFM41" s="222"/>
      <c r="CFN41" s="222"/>
      <c r="CFO41" s="222"/>
      <c r="CFP41" s="222"/>
      <c r="CFQ41" s="222"/>
      <c r="CFR41" s="222"/>
      <c r="CFS41" s="222"/>
      <c r="CFT41" s="222"/>
      <c r="CFU41" s="222"/>
      <c r="CFV41" s="222"/>
      <c r="CFW41" s="222"/>
      <c r="CFX41" s="222"/>
      <c r="CFY41" s="222"/>
      <c r="CFZ41" s="222"/>
      <c r="CGA41" s="222"/>
      <c r="CGB41" s="222"/>
      <c r="CGC41" s="222"/>
      <c r="CGD41" s="222"/>
      <c r="CGE41" s="222"/>
      <c r="CGF41" s="222"/>
      <c r="CGG41" s="222"/>
      <c r="CGH41" s="222"/>
      <c r="CGI41" s="222"/>
      <c r="CGJ41" s="222"/>
      <c r="CGK41" s="222"/>
      <c r="CGL41" s="222"/>
      <c r="CGM41" s="222"/>
      <c r="CGN41" s="222"/>
      <c r="CGO41" s="222"/>
      <c r="CGP41" s="222"/>
      <c r="CGQ41" s="222"/>
      <c r="CGR41" s="222"/>
      <c r="CGS41" s="222"/>
      <c r="CGT41" s="222"/>
      <c r="CGU41" s="222"/>
      <c r="CGV41" s="222"/>
      <c r="CGW41" s="222"/>
      <c r="CGX41" s="222"/>
      <c r="CGY41" s="222"/>
      <c r="CGZ41" s="222"/>
      <c r="CHA41" s="222"/>
      <c r="CHB41" s="222"/>
      <c r="CHC41" s="222"/>
      <c r="CHD41" s="222"/>
      <c r="CHE41" s="222"/>
      <c r="CHF41" s="222"/>
      <c r="CHG41" s="222"/>
      <c r="CHH41" s="222"/>
      <c r="CHI41" s="222"/>
      <c r="CHJ41" s="222"/>
      <c r="CHK41" s="222"/>
      <c r="CHL41" s="222"/>
      <c r="CHM41" s="222"/>
      <c r="CHN41" s="222"/>
      <c r="CHO41" s="222"/>
      <c r="CHP41" s="222"/>
      <c r="CHQ41" s="222"/>
      <c r="CHR41" s="222"/>
      <c r="CHS41" s="222"/>
      <c r="CHT41" s="222"/>
      <c r="CHU41" s="222"/>
      <c r="CHV41" s="222"/>
      <c r="CHW41" s="222"/>
      <c r="CHX41" s="222"/>
      <c r="CHY41" s="222"/>
      <c r="CHZ41" s="222"/>
      <c r="CIA41" s="222"/>
      <c r="CIB41" s="222"/>
      <c r="CIC41" s="222"/>
      <c r="CID41" s="222"/>
      <c r="CIE41" s="222"/>
      <c r="CIF41" s="222"/>
      <c r="CIG41" s="222"/>
      <c r="CIH41" s="222"/>
      <c r="CII41" s="222"/>
      <c r="CIJ41" s="222"/>
      <c r="CIK41" s="222"/>
      <c r="CIL41" s="222"/>
      <c r="CIM41" s="222"/>
      <c r="CIN41" s="222"/>
      <c r="CIO41" s="222"/>
      <c r="CIP41" s="222"/>
      <c r="CIQ41" s="222"/>
      <c r="CIR41" s="222"/>
      <c r="CIS41" s="222"/>
      <c r="CIT41" s="222"/>
      <c r="CIU41" s="222"/>
      <c r="CIV41" s="222"/>
      <c r="CIW41" s="222"/>
      <c r="CIX41" s="222"/>
      <c r="CIY41" s="222"/>
      <c r="CIZ41" s="222"/>
      <c r="CJA41" s="222"/>
      <c r="CJB41" s="222"/>
      <c r="CJC41" s="222"/>
      <c r="CJD41" s="222"/>
      <c r="CJE41" s="222"/>
      <c r="CJF41" s="222"/>
      <c r="CJG41" s="222"/>
      <c r="CJH41" s="222"/>
      <c r="CJI41" s="222"/>
      <c r="CJJ41" s="222"/>
      <c r="CJK41" s="222"/>
      <c r="CJL41" s="222"/>
      <c r="CJM41" s="222"/>
      <c r="CJN41" s="222"/>
      <c r="CJO41" s="222"/>
      <c r="CJP41" s="222"/>
      <c r="CJQ41" s="222"/>
      <c r="CJR41" s="222"/>
      <c r="CJS41" s="222"/>
      <c r="CJT41" s="222"/>
      <c r="CJU41" s="222"/>
      <c r="CJV41" s="222"/>
      <c r="CJW41" s="222"/>
      <c r="CJX41" s="222"/>
      <c r="CJY41" s="222"/>
      <c r="CJZ41" s="222"/>
      <c r="CKA41" s="222"/>
      <c r="CKB41" s="222"/>
      <c r="CKC41" s="222"/>
      <c r="CKD41" s="222"/>
      <c r="CKE41" s="222"/>
      <c r="CKF41" s="222"/>
      <c r="CKG41" s="222"/>
      <c r="CKH41" s="222"/>
      <c r="CKI41" s="222"/>
      <c r="CKJ41" s="222"/>
      <c r="CKK41" s="222"/>
      <c r="CKL41" s="222"/>
      <c r="CKM41" s="222"/>
      <c r="CKN41" s="222"/>
      <c r="CKO41" s="222"/>
      <c r="CKP41" s="222"/>
      <c r="CKQ41" s="222"/>
      <c r="CKR41" s="222"/>
      <c r="CKS41" s="222"/>
      <c r="CKT41" s="222"/>
      <c r="CKU41" s="222"/>
      <c r="CKV41" s="222"/>
      <c r="CKW41" s="222"/>
      <c r="CKX41" s="222"/>
      <c r="CKY41" s="222"/>
      <c r="CKZ41" s="222"/>
      <c r="CLA41" s="222"/>
      <c r="CLB41" s="222"/>
      <c r="CLC41" s="222"/>
      <c r="CLD41" s="222"/>
      <c r="CLE41" s="222"/>
      <c r="CLF41" s="222"/>
      <c r="CLG41" s="222"/>
      <c r="CLH41" s="222"/>
      <c r="CLI41" s="222"/>
      <c r="CLJ41" s="222"/>
      <c r="CLK41" s="222"/>
      <c r="CLL41" s="222"/>
      <c r="CLM41" s="222"/>
      <c r="CLN41" s="222"/>
      <c r="CLO41" s="222"/>
      <c r="CLP41" s="222"/>
      <c r="CLQ41" s="222"/>
      <c r="CLR41" s="222"/>
      <c r="CLS41" s="222"/>
      <c r="CLT41" s="222"/>
      <c r="CLU41" s="222"/>
      <c r="CLV41" s="222"/>
      <c r="CLW41" s="222"/>
      <c r="CLX41" s="222"/>
      <c r="CLY41" s="222"/>
      <c r="CLZ41" s="222"/>
      <c r="CMA41" s="222"/>
      <c r="CMB41" s="222"/>
      <c r="CMC41" s="222"/>
      <c r="CMD41" s="222"/>
      <c r="CME41" s="222"/>
      <c r="CMF41" s="222"/>
      <c r="CMG41" s="222"/>
      <c r="CMH41" s="222"/>
      <c r="CMI41" s="222"/>
      <c r="CMJ41" s="222"/>
      <c r="CMK41" s="222"/>
      <c r="CML41" s="222"/>
      <c r="CMM41" s="222"/>
      <c r="CMN41" s="222"/>
      <c r="CMO41" s="222"/>
      <c r="CMP41" s="222"/>
      <c r="CMQ41" s="222"/>
      <c r="CMR41" s="222"/>
      <c r="CMS41" s="222"/>
      <c r="CMT41" s="222"/>
      <c r="CMU41" s="222"/>
      <c r="CMV41" s="222"/>
      <c r="CMW41" s="222"/>
      <c r="CMX41" s="222"/>
      <c r="CMY41" s="222"/>
      <c r="CMZ41" s="222"/>
      <c r="CNA41" s="222"/>
      <c r="CNB41" s="222"/>
      <c r="CNC41" s="222"/>
      <c r="CND41" s="222"/>
      <c r="CNE41" s="222"/>
      <c r="CNF41" s="222"/>
      <c r="CNG41" s="222"/>
      <c r="CNH41" s="222"/>
      <c r="CNI41" s="222"/>
      <c r="CNJ41" s="222"/>
      <c r="CNK41" s="222"/>
      <c r="CNL41" s="222"/>
      <c r="CNM41" s="222"/>
      <c r="CNN41" s="222"/>
      <c r="CNO41" s="222"/>
      <c r="CNP41" s="222"/>
      <c r="CNQ41" s="222"/>
      <c r="CNR41" s="222"/>
      <c r="CNS41" s="222"/>
      <c r="CNT41" s="222"/>
      <c r="CNU41" s="222"/>
      <c r="CNV41" s="222"/>
      <c r="CNW41" s="222"/>
      <c r="CNX41" s="222"/>
      <c r="CNY41" s="222"/>
      <c r="CNZ41" s="222"/>
      <c r="COA41" s="222"/>
      <c r="COB41" s="222"/>
      <c r="COC41" s="222"/>
      <c r="COD41" s="222"/>
      <c r="COE41" s="222"/>
      <c r="COF41" s="222"/>
      <c r="COG41" s="222"/>
      <c r="COH41" s="222"/>
      <c r="COI41" s="222"/>
      <c r="COJ41" s="222"/>
      <c r="COK41" s="222"/>
      <c r="COL41" s="222"/>
      <c r="COM41" s="222"/>
      <c r="CON41" s="222"/>
      <c r="COO41" s="222"/>
      <c r="COP41" s="222"/>
      <c r="COQ41" s="222"/>
      <c r="COR41" s="222"/>
      <c r="COS41" s="222"/>
      <c r="COT41" s="222"/>
      <c r="COU41" s="222"/>
      <c r="COV41" s="222"/>
      <c r="COW41" s="222"/>
      <c r="COX41" s="222"/>
      <c r="COY41" s="222"/>
      <c r="COZ41" s="222"/>
      <c r="CPA41" s="222"/>
      <c r="CPB41" s="222"/>
      <c r="CPC41" s="222"/>
      <c r="CPD41" s="222"/>
      <c r="CPE41" s="222"/>
      <c r="CPF41" s="222"/>
      <c r="CPG41" s="222"/>
      <c r="CPH41" s="222"/>
      <c r="CPI41" s="222"/>
      <c r="CPJ41" s="222"/>
      <c r="CPK41" s="222"/>
      <c r="CPL41" s="222"/>
      <c r="CPM41" s="222"/>
      <c r="CPN41" s="222"/>
      <c r="CPO41" s="222"/>
      <c r="CPP41" s="222"/>
      <c r="CPQ41" s="222"/>
      <c r="CPR41" s="222"/>
      <c r="CPS41" s="222"/>
      <c r="CPT41" s="222"/>
      <c r="CPU41" s="222"/>
      <c r="CPV41" s="222"/>
      <c r="CPW41" s="222"/>
      <c r="CPX41" s="222"/>
      <c r="CPY41" s="222"/>
      <c r="CPZ41" s="222"/>
      <c r="CQA41" s="222"/>
      <c r="CQB41" s="222"/>
      <c r="CQC41" s="222"/>
      <c r="CQD41" s="222"/>
      <c r="CQE41" s="222"/>
      <c r="CQF41" s="222"/>
      <c r="CQG41" s="222"/>
      <c r="CQH41" s="222"/>
      <c r="CQI41" s="222"/>
      <c r="CQJ41" s="222"/>
      <c r="CQK41" s="222"/>
      <c r="CQL41" s="222"/>
      <c r="CQM41" s="222"/>
      <c r="CQN41" s="222"/>
      <c r="CQO41" s="222"/>
      <c r="CQP41" s="222"/>
      <c r="CQQ41" s="222"/>
      <c r="CQR41" s="222"/>
      <c r="CQS41" s="222"/>
      <c r="CQT41" s="222"/>
      <c r="CQU41" s="222"/>
      <c r="CQV41" s="222"/>
      <c r="CQW41" s="222"/>
      <c r="CQX41" s="222"/>
      <c r="CQY41" s="222"/>
      <c r="CQZ41" s="222"/>
      <c r="CRA41" s="222"/>
      <c r="CRB41" s="222"/>
      <c r="CRC41" s="222"/>
      <c r="CRD41" s="222"/>
      <c r="CRE41" s="222"/>
      <c r="CRF41" s="222"/>
      <c r="CRG41" s="222"/>
      <c r="CRH41" s="222"/>
      <c r="CRI41" s="222"/>
      <c r="CRJ41" s="222"/>
      <c r="CRK41" s="222"/>
      <c r="CRL41" s="222"/>
      <c r="CRM41" s="222"/>
      <c r="CRN41" s="222"/>
      <c r="CRO41" s="222"/>
      <c r="CRP41" s="222"/>
      <c r="CRQ41" s="222"/>
      <c r="CRR41" s="222"/>
      <c r="CRS41" s="222"/>
      <c r="CRT41" s="222"/>
      <c r="CRU41" s="222"/>
      <c r="CRV41" s="222"/>
      <c r="CRW41" s="222"/>
      <c r="CRX41" s="222"/>
      <c r="CRY41" s="222"/>
      <c r="CRZ41" s="222"/>
      <c r="CSA41" s="222"/>
      <c r="CSB41" s="222"/>
      <c r="CSC41" s="222"/>
      <c r="CSD41" s="222"/>
      <c r="CSE41" s="222"/>
      <c r="CSF41" s="222"/>
      <c r="CSG41" s="222"/>
      <c r="CSH41" s="222"/>
      <c r="CSI41" s="222"/>
      <c r="CSJ41" s="222"/>
      <c r="CSK41" s="222"/>
      <c r="CSL41" s="222"/>
      <c r="CSM41" s="222"/>
      <c r="CSN41" s="222"/>
      <c r="CSO41" s="222"/>
      <c r="CSP41" s="222"/>
      <c r="CSQ41" s="222"/>
      <c r="CSR41" s="222"/>
      <c r="CSS41" s="222"/>
      <c r="CST41" s="222"/>
      <c r="CSU41" s="222"/>
      <c r="CSV41" s="222"/>
      <c r="CSW41" s="222"/>
      <c r="CSX41" s="222"/>
      <c r="CSY41" s="222"/>
      <c r="CSZ41" s="222"/>
      <c r="CTA41" s="222"/>
      <c r="CTB41" s="222"/>
      <c r="CTC41" s="222"/>
      <c r="CTD41" s="222"/>
      <c r="CTE41" s="222"/>
      <c r="CTF41" s="222"/>
      <c r="CTG41" s="222"/>
      <c r="CTH41" s="222"/>
      <c r="CTI41" s="222"/>
      <c r="CTJ41" s="222"/>
      <c r="CTK41" s="222"/>
      <c r="CTL41" s="222"/>
      <c r="CTM41" s="222"/>
      <c r="CTN41" s="222"/>
      <c r="CTO41" s="222"/>
      <c r="CTP41" s="222"/>
      <c r="CTQ41" s="222"/>
      <c r="CTR41" s="222"/>
      <c r="CTS41" s="222"/>
      <c r="CTT41" s="222"/>
      <c r="CTU41" s="222"/>
      <c r="CTV41" s="222"/>
      <c r="CTW41" s="222"/>
      <c r="CTX41" s="222"/>
      <c r="CTY41" s="222"/>
      <c r="CTZ41" s="222"/>
      <c r="CUA41" s="222"/>
      <c r="CUB41" s="222"/>
      <c r="CUC41" s="222"/>
      <c r="CUD41" s="222"/>
      <c r="CUE41" s="222"/>
      <c r="CUF41" s="222"/>
      <c r="CUG41" s="222"/>
      <c r="CUH41" s="222"/>
      <c r="CUI41" s="222"/>
      <c r="CUJ41" s="222"/>
      <c r="CUK41" s="222"/>
      <c r="CUL41" s="222"/>
      <c r="CUM41" s="222"/>
      <c r="CUN41" s="222"/>
      <c r="CUO41" s="222"/>
      <c r="CUP41" s="222"/>
      <c r="CUQ41" s="222"/>
      <c r="CUR41" s="222"/>
      <c r="CUS41" s="222"/>
      <c r="CUT41" s="222"/>
      <c r="CUU41" s="222"/>
      <c r="CUV41" s="222"/>
      <c r="CUW41" s="222"/>
      <c r="CUX41" s="222"/>
      <c r="CUY41" s="222"/>
      <c r="CUZ41" s="222"/>
      <c r="CVA41" s="222"/>
      <c r="CVB41" s="222"/>
      <c r="CVC41" s="222"/>
      <c r="CVD41" s="222"/>
      <c r="CVE41" s="222"/>
      <c r="CVF41" s="222"/>
      <c r="CVG41" s="222"/>
      <c r="CVH41" s="222"/>
      <c r="CVI41" s="222"/>
      <c r="CVJ41" s="222"/>
      <c r="CVK41" s="222"/>
      <c r="CVL41" s="222"/>
      <c r="CVM41" s="222"/>
      <c r="CVN41" s="222"/>
      <c r="CVO41" s="222"/>
      <c r="CVP41" s="222"/>
      <c r="CVQ41" s="222"/>
      <c r="CVR41" s="222"/>
      <c r="CVS41" s="222"/>
      <c r="CVT41" s="222"/>
      <c r="CVU41" s="222"/>
      <c r="CVV41" s="222"/>
      <c r="CVW41" s="222"/>
      <c r="CVX41" s="222"/>
      <c r="CVY41" s="222"/>
      <c r="CVZ41" s="222"/>
      <c r="CWA41" s="222"/>
      <c r="CWB41" s="222"/>
      <c r="CWC41" s="222"/>
      <c r="CWD41" s="222"/>
      <c r="CWE41" s="222"/>
      <c r="CWF41" s="222"/>
      <c r="CWG41" s="222"/>
      <c r="CWH41" s="222"/>
      <c r="CWI41" s="222"/>
      <c r="CWJ41" s="222"/>
      <c r="CWK41" s="222"/>
      <c r="CWL41" s="222"/>
      <c r="CWM41" s="222"/>
      <c r="CWN41" s="222"/>
      <c r="CWO41" s="222"/>
      <c r="CWP41" s="222"/>
      <c r="CWQ41" s="222"/>
      <c r="CWR41" s="222"/>
      <c r="CWS41" s="222"/>
      <c r="CWT41" s="222"/>
      <c r="CWU41" s="222"/>
      <c r="CWV41" s="222"/>
      <c r="CWW41" s="222"/>
      <c r="CWX41" s="222"/>
      <c r="CWY41" s="222"/>
      <c r="CWZ41" s="222"/>
      <c r="CXA41" s="222"/>
      <c r="CXB41" s="222"/>
      <c r="CXC41" s="222"/>
      <c r="CXD41" s="222"/>
      <c r="CXE41" s="222"/>
      <c r="CXF41" s="222"/>
      <c r="CXG41" s="222"/>
      <c r="CXH41" s="222"/>
      <c r="CXI41" s="222"/>
      <c r="CXJ41" s="222"/>
      <c r="CXK41" s="222"/>
      <c r="CXL41" s="222"/>
      <c r="CXM41" s="222"/>
      <c r="CXN41" s="222"/>
      <c r="CXO41" s="222"/>
      <c r="CXP41" s="222"/>
      <c r="CXQ41" s="222"/>
      <c r="CXR41" s="222"/>
      <c r="CXS41" s="222"/>
      <c r="CXT41" s="222"/>
      <c r="CXU41" s="222"/>
      <c r="CXV41" s="222"/>
      <c r="CXW41" s="222"/>
      <c r="CXX41" s="222"/>
      <c r="CXY41" s="222"/>
      <c r="CXZ41" s="222"/>
      <c r="CYA41" s="222"/>
      <c r="CYB41" s="222"/>
      <c r="CYC41" s="222"/>
      <c r="CYD41" s="222"/>
      <c r="CYE41" s="222"/>
      <c r="CYF41" s="222"/>
      <c r="CYG41" s="222"/>
      <c r="CYH41" s="222"/>
      <c r="CYI41" s="222"/>
      <c r="CYJ41" s="222"/>
      <c r="CYK41" s="222"/>
      <c r="CYL41" s="222"/>
      <c r="CYM41" s="222"/>
      <c r="CYN41" s="222"/>
      <c r="CYO41" s="222"/>
      <c r="CYP41" s="222"/>
      <c r="CYQ41" s="222"/>
      <c r="CYR41" s="222"/>
      <c r="CYS41" s="222"/>
      <c r="CYT41" s="222"/>
      <c r="CYU41" s="222"/>
      <c r="CYV41" s="222"/>
      <c r="CYW41" s="222"/>
      <c r="CYX41" s="222"/>
      <c r="CYY41" s="222"/>
      <c r="CYZ41" s="222"/>
      <c r="CZA41" s="222"/>
      <c r="CZB41" s="222"/>
      <c r="CZC41" s="222"/>
      <c r="CZD41" s="222"/>
      <c r="CZE41" s="222"/>
      <c r="CZF41" s="222"/>
      <c r="CZG41" s="222"/>
      <c r="CZH41" s="222"/>
      <c r="CZI41" s="222"/>
      <c r="CZJ41" s="222"/>
      <c r="CZK41" s="222"/>
      <c r="CZL41" s="222"/>
      <c r="CZM41" s="222"/>
      <c r="CZN41" s="222"/>
      <c r="CZO41" s="222"/>
      <c r="CZP41" s="222"/>
      <c r="CZQ41" s="222"/>
      <c r="CZR41" s="222"/>
      <c r="CZS41" s="222"/>
      <c r="CZT41" s="222"/>
      <c r="CZU41" s="222"/>
      <c r="CZV41" s="222"/>
      <c r="CZW41" s="222"/>
      <c r="CZX41" s="222"/>
      <c r="CZY41" s="222"/>
      <c r="CZZ41" s="222"/>
      <c r="DAA41" s="222"/>
      <c r="DAB41" s="222"/>
      <c r="DAC41" s="222"/>
      <c r="DAD41" s="222"/>
      <c r="DAE41" s="222"/>
      <c r="DAF41" s="222"/>
      <c r="DAG41" s="222"/>
      <c r="DAH41" s="222"/>
      <c r="DAI41" s="222"/>
      <c r="DAJ41" s="222"/>
      <c r="DAK41" s="222"/>
      <c r="DAL41" s="222"/>
      <c r="DAM41" s="222"/>
      <c r="DAN41" s="222"/>
      <c r="DAO41" s="222"/>
      <c r="DAP41" s="222"/>
      <c r="DAQ41" s="222"/>
      <c r="DAR41" s="222"/>
      <c r="DAS41" s="222"/>
      <c r="DAT41" s="222"/>
      <c r="DAU41" s="222"/>
      <c r="DAV41" s="222"/>
      <c r="DAW41" s="222"/>
      <c r="DAX41" s="222"/>
      <c r="DAY41" s="222"/>
      <c r="DAZ41" s="222"/>
      <c r="DBA41" s="222"/>
      <c r="DBB41" s="222"/>
      <c r="DBC41" s="222"/>
      <c r="DBD41" s="222"/>
      <c r="DBE41" s="222"/>
      <c r="DBF41" s="222"/>
      <c r="DBG41" s="222"/>
      <c r="DBH41" s="222"/>
      <c r="DBI41" s="222"/>
      <c r="DBJ41" s="222"/>
      <c r="DBK41" s="222"/>
      <c r="DBL41" s="222"/>
      <c r="DBM41" s="222"/>
      <c r="DBN41" s="222"/>
      <c r="DBO41" s="222"/>
      <c r="DBP41" s="222"/>
      <c r="DBQ41" s="222"/>
      <c r="DBR41" s="222"/>
      <c r="DBS41" s="222"/>
      <c r="DBT41" s="222"/>
      <c r="DBU41" s="222"/>
      <c r="DBV41" s="222"/>
      <c r="DBW41" s="222"/>
      <c r="DBX41" s="222"/>
      <c r="DBY41" s="222"/>
      <c r="DBZ41" s="222"/>
      <c r="DCA41" s="222"/>
      <c r="DCB41" s="222"/>
      <c r="DCC41" s="222"/>
      <c r="DCD41" s="222"/>
      <c r="DCE41" s="222"/>
      <c r="DCF41" s="222"/>
      <c r="DCG41" s="222"/>
      <c r="DCH41" s="222"/>
      <c r="DCI41" s="222"/>
      <c r="DCJ41" s="222"/>
      <c r="DCK41" s="222"/>
      <c r="DCL41" s="222"/>
      <c r="DCM41" s="222"/>
      <c r="DCN41" s="222"/>
      <c r="DCO41" s="222"/>
      <c r="DCP41" s="222"/>
      <c r="DCQ41" s="222"/>
      <c r="DCR41" s="222"/>
      <c r="DCS41" s="222"/>
      <c r="DCT41" s="222"/>
      <c r="DCU41" s="222"/>
      <c r="DCV41" s="222"/>
      <c r="DCW41" s="222"/>
      <c r="DCX41" s="222"/>
      <c r="DCY41" s="222"/>
      <c r="DCZ41" s="222"/>
      <c r="DDA41" s="222"/>
      <c r="DDB41" s="222"/>
      <c r="DDC41" s="222"/>
      <c r="DDD41" s="222"/>
      <c r="DDE41" s="222"/>
      <c r="DDF41" s="222"/>
      <c r="DDG41" s="222"/>
      <c r="DDH41" s="222"/>
      <c r="DDI41" s="222"/>
      <c r="DDJ41" s="222"/>
      <c r="DDK41" s="222"/>
      <c r="DDL41" s="222"/>
      <c r="DDM41" s="222"/>
      <c r="DDN41" s="222"/>
      <c r="DDO41" s="222"/>
      <c r="DDP41" s="222"/>
      <c r="DDQ41" s="222"/>
      <c r="DDR41" s="222"/>
      <c r="DDS41" s="222"/>
      <c r="DDT41" s="222"/>
      <c r="DDU41" s="222"/>
      <c r="DDV41" s="222"/>
      <c r="DDW41" s="222"/>
      <c r="DDX41" s="222"/>
      <c r="DDY41" s="222"/>
      <c r="DDZ41" s="222"/>
      <c r="DEA41" s="222"/>
      <c r="DEB41" s="222"/>
      <c r="DEC41" s="222"/>
      <c r="DED41" s="222"/>
      <c r="DEE41" s="222"/>
      <c r="DEF41" s="222"/>
      <c r="DEG41" s="222"/>
      <c r="DEH41" s="222"/>
      <c r="DEI41" s="222"/>
      <c r="DEJ41" s="222"/>
      <c r="DEK41" s="222"/>
      <c r="DEL41" s="222"/>
      <c r="DEM41" s="222"/>
      <c r="DEN41" s="222"/>
      <c r="DEO41" s="222"/>
      <c r="DEP41" s="222"/>
      <c r="DEQ41" s="222"/>
      <c r="DER41" s="222"/>
      <c r="DES41" s="222"/>
      <c r="DET41" s="222"/>
      <c r="DEU41" s="222"/>
      <c r="DEV41" s="222"/>
      <c r="DEW41" s="222"/>
      <c r="DEX41" s="222"/>
      <c r="DEY41" s="222"/>
      <c r="DEZ41" s="222"/>
      <c r="DFA41" s="222"/>
      <c r="DFB41" s="222"/>
      <c r="DFC41" s="222"/>
      <c r="DFD41" s="222"/>
      <c r="DFE41" s="222"/>
      <c r="DFF41" s="222"/>
      <c r="DFG41" s="222"/>
      <c r="DFH41" s="222"/>
      <c r="DFI41" s="222"/>
      <c r="DFJ41" s="222"/>
      <c r="DFK41" s="222"/>
      <c r="DFL41" s="222"/>
      <c r="DFM41" s="222"/>
      <c r="DFN41" s="222"/>
      <c r="DFO41" s="222"/>
      <c r="DFP41" s="222"/>
      <c r="DFQ41" s="222"/>
      <c r="DFR41" s="222"/>
      <c r="DFS41" s="222"/>
      <c r="DFT41" s="222"/>
      <c r="DFU41" s="222"/>
      <c r="DFV41" s="222"/>
      <c r="DFW41" s="222"/>
      <c r="DFX41" s="222"/>
      <c r="DFY41" s="222"/>
      <c r="DFZ41" s="222"/>
      <c r="DGA41" s="222"/>
      <c r="DGB41" s="222"/>
      <c r="DGC41" s="222"/>
      <c r="DGD41" s="222"/>
      <c r="DGE41" s="222"/>
      <c r="DGF41" s="222"/>
      <c r="DGG41" s="222"/>
      <c r="DGH41" s="222"/>
      <c r="DGI41" s="222"/>
      <c r="DGJ41" s="222"/>
      <c r="DGK41" s="222"/>
      <c r="DGL41" s="222"/>
      <c r="DGM41" s="222"/>
      <c r="DGN41" s="222"/>
      <c r="DGO41" s="222"/>
      <c r="DGP41" s="222"/>
      <c r="DGQ41" s="222"/>
      <c r="DGR41" s="222"/>
      <c r="DGS41" s="222"/>
      <c r="DGT41" s="222"/>
      <c r="DGU41" s="222"/>
      <c r="DGV41" s="222"/>
      <c r="DGW41" s="222"/>
      <c r="DGX41" s="222"/>
      <c r="DGY41" s="222"/>
      <c r="DGZ41" s="222"/>
      <c r="DHA41" s="222"/>
      <c r="DHB41" s="222"/>
      <c r="DHC41" s="222"/>
      <c r="DHD41" s="222"/>
      <c r="DHE41" s="222"/>
      <c r="DHF41" s="222"/>
      <c r="DHG41" s="222"/>
      <c r="DHH41" s="222"/>
      <c r="DHI41" s="222"/>
      <c r="DHJ41" s="222"/>
      <c r="DHK41" s="222"/>
      <c r="DHL41" s="222"/>
      <c r="DHM41" s="222"/>
      <c r="DHN41" s="222"/>
      <c r="DHO41" s="222"/>
      <c r="DHP41" s="222"/>
      <c r="DHQ41" s="222"/>
      <c r="DHR41" s="222"/>
      <c r="DHS41" s="222"/>
      <c r="DHT41" s="222"/>
      <c r="DHU41" s="222"/>
      <c r="DHV41" s="222"/>
      <c r="DHW41" s="222"/>
      <c r="DHX41" s="222"/>
      <c r="DHY41" s="222"/>
      <c r="DHZ41" s="222"/>
      <c r="DIA41" s="222"/>
      <c r="DIB41" s="222"/>
      <c r="DIC41" s="222"/>
      <c r="DID41" s="222"/>
      <c r="DIE41" s="222"/>
      <c r="DIF41" s="222"/>
      <c r="DIG41" s="222"/>
      <c r="DIH41" s="222"/>
      <c r="DII41" s="222"/>
      <c r="DIJ41" s="222"/>
      <c r="DIK41" s="222"/>
      <c r="DIL41" s="222"/>
      <c r="DIM41" s="222"/>
      <c r="DIN41" s="222"/>
      <c r="DIO41" s="222"/>
      <c r="DIP41" s="222"/>
      <c r="DIQ41" s="222"/>
      <c r="DIR41" s="222"/>
      <c r="DIS41" s="222"/>
      <c r="DIT41" s="222"/>
      <c r="DIU41" s="222"/>
      <c r="DIV41" s="222"/>
      <c r="DIW41" s="222"/>
      <c r="DIX41" s="222"/>
      <c r="DIY41" s="222"/>
      <c r="DIZ41" s="222"/>
      <c r="DJA41" s="222"/>
      <c r="DJB41" s="222"/>
      <c r="DJC41" s="222"/>
      <c r="DJD41" s="222"/>
      <c r="DJE41" s="222"/>
      <c r="DJF41" s="222"/>
      <c r="DJG41" s="222"/>
      <c r="DJH41" s="222"/>
      <c r="DJI41" s="222"/>
      <c r="DJJ41" s="222"/>
      <c r="DJK41" s="222"/>
      <c r="DJL41" s="222"/>
      <c r="DJM41" s="222"/>
      <c r="DJN41" s="222"/>
      <c r="DJO41" s="222"/>
      <c r="DJP41" s="222"/>
      <c r="DJQ41" s="222"/>
      <c r="DJR41" s="222"/>
      <c r="DJS41" s="222"/>
      <c r="DJT41" s="222"/>
      <c r="DJU41" s="222"/>
      <c r="DJV41" s="222"/>
      <c r="DJW41" s="222"/>
      <c r="DJX41" s="222"/>
      <c r="DJY41" s="222"/>
      <c r="DJZ41" s="222"/>
      <c r="DKA41" s="222"/>
      <c r="DKB41" s="222"/>
      <c r="DKC41" s="222"/>
      <c r="DKD41" s="222"/>
      <c r="DKE41" s="222"/>
      <c r="DKF41" s="222"/>
      <c r="DKG41" s="222"/>
      <c r="DKH41" s="222"/>
      <c r="DKI41" s="222"/>
      <c r="DKJ41" s="222"/>
      <c r="DKK41" s="222"/>
      <c r="DKL41" s="222"/>
      <c r="DKM41" s="222"/>
      <c r="DKN41" s="222"/>
      <c r="DKO41" s="222"/>
      <c r="DKP41" s="222"/>
      <c r="DKQ41" s="222"/>
      <c r="DKR41" s="222"/>
      <c r="DKS41" s="222"/>
      <c r="DKT41" s="222"/>
      <c r="DKU41" s="222"/>
      <c r="DKV41" s="222"/>
      <c r="DKW41" s="222"/>
      <c r="DKX41" s="222"/>
      <c r="DKY41" s="222"/>
      <c r="DKZ41" s="222"/>
      <c r="DLA41" s="222"/>
      <c r="DLB41" s="222"/>
      <c r="DLC41" s="222"/>
      <c r="DLD41" s="222"/>
      <c r="DLE41" s="222"/>
      <c r="DLF41" s="222"/>
      <c r="DLG41" s="222"/>
      <c r="DLH41" s="222"/>
      <c r="DLI41" s="222"/>
      <c r="DLJ41" s="222"/>
      <c r="DLK41" s="222"/>
      <c r="DLL41" s="222"/>
      <c r="DLM41" s="222"/>
      <c r="DLN41" s="222"/>
      <c r="DLO41" s="222"/>
      <c r="DLP41" s="222"/>
      <c r="DLQ41" s="222"/>
      <c r="DLR41" s="222"/>
      <c r="DLS41" s="222"/>
      <c r="DLT41" s="222"/>
      <c r="DLU41" s="222"/>
      <c r="DLV41" s="222"/>
      <c r="DLW41" s="222"/>
      <c r="DLX41" s="222"/>
      <c r="DLY41" s="222"/>
      <c r="DLZ41" s="222"/>
      <c r="DMA41" s="222"/>
      <c r="DMB41" s="222"/>
      <c r="DMC41" s="222"/>
      <c r="DMD41" s="222"/>
      <c r="DME41" s="222"/>
      <c r="DMF41" s="222"/>
      <c r="DMG41" s="222"/>
      <c r="DMH41" s="222"/>
      <c r="DMI41" s="222"/>
      <c r="DMJ41" s="222"/>
      <c r="DMK41" s="222"/>
      <c r="DML41" s="222"/>
      <c r="DMM41" s="222"/>
      <c r="DMN41" s="222"/>
      <c r="DMO41" s="222"/>
      <c r="DMP41" s="222"/>
      <c r="DMQ41" s="222"/>
      <c r="DMR41" s="222"/>
      <c r="DMS41" s="222"/>
      <c r="DMT41" s="222"/>
      <c r="DMU41" s="222"/>
      <c r="DMV41" s="222"/>
      <c r="DMW41" s="222"/>
      <c r="DMX41" s="222"/>
      <c r="DMY41" s="222"/>
      <c r="DMZ41" s="222"/>
      <c r="DNA41" s="222"/>
      <c r="DNB41" s="222"/>
      <c r="DNC41" s="222"/>
      <c r="DND41" s="222"/>
      <c r="DNE41" s="222"/>
      <c r="DNF41" s="222"/>
      <c r="DNG41" s="222"/>
      <c r="DNH41" s="222"/>
      <c r="DNI41" s="222"/>
      <c r="DNJ41" s="222"/>
      <c r="DNK41" s="222"/>
      <c r="DNL41" s="222"/>
      <c r="DNM41" s="222"/>
      <c r="DNN41" s="222"/>
      <c r="DNO41" s="222"/>
      <c r="DNP41" s="222"/>
      <c r="DNQ41" s="222"/>
      <c r="DNR41" s="222"/>
      <c r="DNS41" s="222"/>
      <c r="DNT41" s="222"/>
      <c r="DNU41" s="222"/>
      <c r="DNV41" s="222"/>
      <c r="DNW41" s="222"/>
      <c r="DNX41" s="222"/>
      <c r="DNY41" s="222"/>
      <c r="DNZ41" s="222"/>
      <c r="DOA41" s="222"/>
      <c r="DOB41" s="222"/>
      <c r="DOC41" s="222"/>
      <c r="DOD41" s="222"/>
      <c r="DOE41" s="222"/>
      <c r="DOF41" s="222"/>
      <c r="DOG41" s="222"/>
      <c r="DOH41" s="222"/>
      <c r="DOI41" s="222"/>
      <c r="DOJ41" s="222"/>
      <c r="DOK41" s="222"/>
      <c r="DOL41" s="222"/>
      <c r="DOM41" s="222"/>
      <c r="DON41" s="222"/>
      <c r="DOO41" s="222"/>
      <c r="DOP41" s="222"/>
      <c r="DOQ41" s="222"/>
      <c r="DOR41" s="222"/>
      <c r="DOS41" s="222"/>
      <c r="DOT41" s="222"/>
      <c r="DOU41" s="222"/>
      <c r="DOV41" s="222"/>
      <c r="DOW41" s="222"/>
      <c r="DOX41" s="222"/>
      <c r="DOY41" s="222"/>
      <c r="DOZ41" s="222"/>
      <c r="DPA41" s="222"/>
      <c r="DPB41" s="222"/>
      <c r="DPC41" s="222"/>
      <c r="DPD41" s="222"/>
      <c r="DPE41" s="222"/>
      <c r="DPF41" s="222"/>
      <c r="DPG41" s="222"/>
      <c r="DPH41" s="222"/>
      <c r="DPI41" s="222"/>
      <c r="DPJ41" s="222"/>
      <c r="DPK41" s="222"/>
      <c r="DPL41" s="222"/>
      <c r="DPM41" s="222"/>
      <c r="DPN41" s="222"/>
      <c r="DPO41" s="222"/>
      <c r="DPP41" s="222"/>
      <c r="DPQ41" s="222"/>
      <c r="DPR41" s="222"/>
      <c r="DPS41" s="222"/>
      <c r="DPT41" s="222"/>
      <c r="DPU41" s="222"/>
      <c r="DPV41" s="222"/>
      <c r="DPW41" s="222"/>
      <c r="DPX41" s="222"/>
      <c r="DPY41" s="222"/>
      <c r="DPZ41" s="222"/>
      <c r="DQA41" s="222"/>
      <c r="DQB41" s="222"/>
      <c r="DQC41" s="222"/>
      <c r="DQD41" s="222"/>
      <c r="DQE41" s="222"/>
      <c r="DQF41" s="222"/>
      <c r="DQG41" s="222"/>
      <c r="DQH41" s="222"/>
      <c r="DQI41" s="222"/>
      <c r="DQJ41" s="222"/>
      <c r="DQK41" s="222"/>
      <c r="DQL41" s="222"/>
      <c r="DQM41" s="222"/>
      <c r="DQN41" s="222"/>
      <c r="DQO41" s="222"/>
      <c r="DQP41" s="222"/>
      <c r="DQQ41" s="222"/>
      <c r="DQR41" s="222"/>
      <c r="DQS41" s="222"/>
      <c r="DQT41" s="222"/>
      <c r="DQU41" s="222"/>
      <c r="DQV41" s="222"/>
      <c r="DQW41" s="222"/>
      <c r="DQX41" s="222"/>
      <c r="DQY41" s="222"/>
      <c r="DQZ41" s="222"/>
      <c r="DRA41" s="222"/>
      <c r="DRB41" s="222"/>
      <c r="DRC41" s="222"/>
      <c r="DRD41" s="222"/>
      <c r="DRE41" s="222"/>
      <c r="DRF41" s="222"/>
      <c r="DRG41" s="222"/>
      <c r="DRH41" s="222"/>
      <c r="DRI41" s="222"/>
      <c r="DRJ41" s="222"/>
      <c r="DRK41" s="222"/>
      <c r="DRL41" s="222"/>
      <c r="DRM41" s="222"/>
      <c r="DRN41" s="222"/>
      <c r="DRO41" s="222"/>
      <c r="DRP41" s="222"/>
      <c r="DRQ41" s="222"/>
      <c r="DRR41" s="222"/>
      <c r="DRS41" s="222"/>
      <c r="DRT41" s="222"/>
      <c r="DRU41" s="222"/>
      <c r="DRV41" s="222"/>
      <c r="DRW41" s="222"/>
      <c r="DRX41" s="222"/>
      <c r="DRY41" s="222"/>
      <c r="DRZ41" s="222"/>
      <c r="DSA41" s="222"/>
      <c r="DSB41" s="222"/>
      <c r="DSC41" s="222"/>
      <c r="DSD41" s="222"/>
      <c r="DSE41" s="222"/>
      <c r="DSF41" s="222"/>
      <c r="DSG41" s="222"/>
      <c r="DSH41" s="222"/>
      <c r="DSI41" s="222"/>
      <c r="DSJ41" s="222"/>
      <c r="DSK41" s="222"/>
      <c r="DSL41" s="222"/>
      <c r="DSM41" s="222"/>
      <c r="DSN41" s="222"/>
      <c r="DSO41" s="222"/>
      <c r="DSP41" s="222"/>
      <c r="DSQ41" s="222"/>
      <c r="DSR41" s="222"/>
      <c r="DSS41" s="222"/>
      <c r="DST41" s="222"/>
      <c r="DSU41" s="222"/>
      <c r="DSV41" s="222"/>
      <c r="DSW41" s="222"/>
      <c r="DSX41" s="222"/>
      <c r="DSY41" s="222"/>
      <c r="DSZ41" s="222"/>
      <c r="DTA41" s="222"/>
      <c r="DTB41" s="222"/>
      <c r="DTC41" s="222"/>
      <c r="DTD41" s="222"/>
      <c r="DTE41" s="222"/>
      <c r="DTF41" s="222"/>
      <c r="DTG41" s="222"/>
      <c r="DTH41" s="222"/>
      <c r="DTI41" s="222"/>
      <c r="DTJ41" s="222"/>
      <c r="DTK41" s="222"/>
      <c r="DTL41" s="222"/>
      <c r="DTM41" s="222"/>
      <c r="DTN41" s="222"/>
      <c r="DTO41" s="222"/>
      <c r="DTP41" s="222"/>
      <c r="DTQ41" s="222"/>
      <c r="DTR41" s="222"/>
      <c r="DTS41" s="222"/>
      <c r="DTT41" s="222"/>
      <c r="DTU41" s="222"/>
      <c r="DTV41" s="222"/>
      <c r="DTW41" s="222"/>
      <c r="DTX41" s="222"/>
      <c r="DTY41" s="222"/>
      <c r="DTZ41" s="222"/>
      <c r="DUA41" s="222"/>
      <c r="DUB41" s="222"/>
      <c r="DUC41" s="222"/>
      <c r="DUD41" s="222"/>
      <c r="DUE41" s="222"/>
      <c r="DUF41" s="222"/>
      <c r="DUG41" s="222"/>
      <c r="DUH41" s="222"/>
      <c r="DUI41" s="222"/>
      <c r="DUJ41" s="222"/>
      <c r="DUK41" s="222"/>
      <c r="DUL41" s="222"/>
      <c r="DUM41" s="222"/>
      <c r="DUN41" s="222"/>
      <c r="DUO41" s="222"/>
      <c r="DUP41" s="222"/>
      <c r="DUQ41" s="222"/>
      <c r="DUR41" s="222"/>
      <c r="DUS41" s="222"/>
      <c r="DUT41" s="222"/>
      <c r="DUU41" s="222"/>
      <c r="DUV41" s="222"/>
      <c r="DUW41" s="222"/>
      <c r="DUX41" s="222"/>
      <c r="DUY41" s="222"/>
      <c r="DUZ41" s="222"/>
      <c r="DVA41" s="222"/>
      <c r="DVB41" s="222"/>
      <c r="DVC41" s="222"/>
      <c r="DVD41" s="222"/>
      <c r="DVE41" s="222"/>
      <c r="DVF41" s="222"/>
      <c r="DVG41" s="222"/>
      <c r="DVH41" s="222"/>
      <c r="DVI41" s="222"/>
      <c r="DVJ41" s="222"/>
      <c r="DVK41" s="222"/>
      <c r="DVL41" s="222"/>
      <c r="DVM41" s="222"/>
      <c r="DVN41" s="222"/>
      <c r="DVO41" s="222"/>
      <c r="DVP41" s="222"/>
      <c r="DVQ41" s="222"/>
      <c r="DVR41" s="222"/>
      <c r="DVS41" s="222"/>
      <c r="DVT41" s="222"/>
      <c r="DVU41" s="222"/>
      <c r="DVV41" s="222"/>
      <c r="DVW41" s="222"/>
      <c r="DVX41" s="222"/>
      <c r="DVY41" s="222"/>
      <c r="DVZ41" s="222"/>
      <c r="DWA41" s="222"/>
      <c r="DWB41" s="222"/>
      <c r="DWC41" s="222"/>
      <c r="DWD41" s="222"/>
      <c r="DWE41" s="222"/>
      <c r="DWF41" s="222"/>
      <c r="DWG41" s="222"/>
      <c r="DWH41" s="222"/>
      <c r="DWI41" s="222"/>
      <c r="DWJ41" s="222"/>
      <c r="DWK41" s="222"/>
      <c r="DWL41" s="222"/>
      <c r="DWM41" s="222"/>
      <c r="DWN41" s="222"/>
      <c r="DWO41" s="222"/>
      <c r="DWP41" s="222"/>
      <c r="DWQ41" s="222"/>
      <c r="DWR41" s="222"/>
      <c r="DWS41" s="222"/>
      <c r="DWT41" s="222"/>
      <c r="DWU41" s="222"/>
      <c r="DWV41" s="222"/>
      <c r="DWW41" s="222"/>
      <c r="DWX41" s="222"/>
      <c r="DWY41" s="222"/>
      <c r="DWZ41" s="222"/>
      <c r="DXA41" s="222"/>
      <c r="DXB41" s="222"/>
      <c r="DXC41" s="222"/>
      <c r="DXD41" s="222"/>
      <c r="DXE41" s="222"/>
      <c r="DXF41" s="222"/>
      <c r="DXG41" s="222"/>
      <c r="DXH41" s="222"/>
      <c r="DXI41" s="222"/>
      <c r="DXJ41" s="222"/>
      <c r="DXK41" s="222"/>
      <c r="DXL41" s="222"/>
      <c r="DXM41" s="222"/>
      <c r="DXN41" s="222"/>
      <c r="DXO41" s="222"/>
      <c r="DXP41" s="222"/>
      <c r="DXQ41" s="222"/>
      <c r="DXR41" s="222"/>
      <c r="DXS41" s="222"/>
      <c r="DXT41" s="222"/>
      <c r="DXU41" s="222"/>
      <c r="DXV41" s="222"/>
      <c r="DXW41" s="222"/>
      <c r="DXX41" s="222"/>
      <c r="DXY41" s="222"/>
      <c r="DXZ41" s="222"/>
      <c r="DYA41" s="222"/>
      <c r="DYB41" s="222"/>
      <c r="DYC41" s="222"/>
      <c r="DYD41" s="222"/>
      <c r="DYE41" s="222"/>
      <c r="DYF41" s="222"/>
      <c r="DYG41" s="222"/>
      <c r="DYH41" s="222"/>
      <c r="DYI41" s="222"/>
      <c r="DYJ41" s="222"/>
      <c r="DYK41" s="222"/>
      <c r="DYL41" s="222"/>
      <c r="DYM41" s="222"/>
      <c r="DYN41" s="222"/>
      <c r="DYO41" s="222"/>
      <c r="DYP41" s="222"/>
      <c r="DYQ41" s="222"/>
      <c r="DYR41" s="222"/>
      <c r="DYS41" s="222"/>
      <c r="DYT41" s="222"/>
      <c r="DYU41" s="222"/>
      <c r="DYV41" s="222"/>
      <c r="DYW41" s="222"/>
      <c r="DYX41" s="222"/>
      <c r="DYY41" s="222"/>
      <c r="DYZ41" s="222"/>
      <c r="DZA41" s="222"/>
      <c r="DZB41" s="222"/>
      <c r="DZC41" s="222"/>
      <c r="DZD41" s="222"/>
      <c r="DZE41" s="222"/>
      <c r="DZF41" s="222"/>
      <c r="DZG41" s="222"/>
      <c r="DZH41" s="222"/>
      <c r="DZI41" s="222"/>
      <c r="DZJ41" s="222"/>
      <c r="DZK41" s="222"/>
      <c r="DZL41" s="222"/>
      <c r="DZM41" s="222"/>
      <c r="DZN41" s="222"/>
      <c r="DZO41" s="222"/>
      <c r="DZP41" s="222"/>
      <c r="DZQ41" s="222"/>
      <c r="DZR41" s="222"/>
      <c r="DZS41" s="222"/>
      <c r="DZT41" s="222"/>
      <c r="DZU41" s="222"/>
      <c r="DZV41" s="222"/>
      <c r="DZW41" s="222"/>
      <c r="DZX41" s="222"/>
      <c r="DZY41" s="222"/>
      <c r="DZZ41" s="222"/>
      <c r="EAA41" s="222"/>
      <c r="EAB41" s="222"/>
      <c r="EAC41" s="222"/>
      <c r="EAD41" s="222"/>
      <c r="EAE41" s="222"/>
      <c r="EAF41" s="222"/>
      <c r="EAG41" s="222"/>
      <c r="EAH41" s="222"/>
      <c r="EAI41" s="222"/>
      <c r="EAJ41" s="222"/>
      <c r="EAK41" s="222"/>
      <c r="EAL41" s="222"/>
      <c r="EAM41" s="222"/>
      <c r="EAN41" s="222"/>
      <c r="EAO41" s="222"/>
      <c r="EAP41" s="222"/>
      <c r="EAQ41" s="222"/>
      <c r="EAR41" s="222"/>
      <c r="EAS41" s="222"/>
      <c r="EAT41" s="222"/>
      <c r="EAU41" s="222"/>
      <c r="EAV41" s="222"/>
      <c r="EAW41" s="222"/>
      <c r="EAX41" s="222"/>
      <c r="EAY41" s="222"/>
      <c r="EAZ41" s="222"/>
      <c r="EBA41" s="222"/>
      <c r="EBB41" s="222"/>
      <c r="EBC41" s="222"/>
      <c r="EBD41" s="222"/>
      <c r="EBE41" s="222"/>
      <c r="EBF41" s="222"/>
      <c r="EBG41" s="222"/>
      <c r="EBH41" s="222"/>
      <c r="EBI41" s="222"/>
      <c r="EBJ41" s="222"/>
      <c r="EBK41" s="222"/>
      <c r="EBL41" s="222"/>
      <c r="EBM41" s="222"/>
      <c r="EBN41" s="222"/>
      <c r="EBO41" s="222"/>
      <c r="EBP41" s="222"/>
      <c r="EBQ41" s="222"/>
      <c r="EBR41" s="222"/>
      <c r="EBS41" s="222"/>
      <c r="EBT41" s="222"/>
      <c r="EBU41" s="222"/>
      <c r="EBV41" s="222"/>
      <c r="EBW41" s="222"/>
      <c r="EBX41" s="222"/>
      <c r="EBY41" s="222"/>
      <c r="EBZ41" s="222"/>
      <c r="ECA41" s="222"/>
      <c r="ECB41" s="222"/>
      <c r="ECC41" s="222"/>
      <c r="ECD41" s="222"/>
      <c r="ECE41" s="222"/>
      <c r="ECF41" s="222"/>
      <c r="ECG41" s="222"/>
      <c r="ECH41" s="222"/>
      <c r="ECI41" s="222"/>
      <c r="ECJ41" s="222"/>
      <c r="ECK41" s="222"/>
      <c r="ECL41" s="222"/>
      <c r="ECM41" s="222"/>
      <c r="ECN41" s="222"/>
      <c r="ECO41" s="222"/>
      <c r="ECP41" s="222"/>
      <c r="ECQ41" s="222"/>
      <c r="ECR41" s="222"/>
      <c r="ECS41" s="222"/>
      <c r="ECT41" s="222"/>
      <c r="ECU41" s="222"/>
      <c r="ECV41" s="222"/>
      <c r="ECW41" s="222"/>
      <c r="ECX41" s="222"/>
      <c r="ECY41" s="222"/>
      <c r="ECZ41" s="222"/>
      <c r="EDA41" s="222"/>
      <c r="EDB41" s="222"/>
      <c r="EDC41" s="222"/>
      <c r="EDD41" s="222"/>
      <c r="EDE41" s="222"/>
      <c r="EDF41" s="222"/>
      <c r="EDG41" s="222"/>
      <c r="EDH41" s="222"/>
      <c r="EDI41" s="222"/>
      <c r="EDJ41" s="222"/>
      <c r="EDK41" s="222"/>
      <c r="EDL41" s="222"/>
      <c r="EDM41" s="222"/>
      <c r="EDN41" s="222"/>
      <c r="EDO41" s="222"/>
      <c r="EDP41" s="222"/>
      <c r="EDQ41" s="222"/>
      <c r="EDR41" s="222"/>
      <c r="EDS41" s="222"/>
      <c r="EDT41" s="222"/>
      <c r="EDU41" s="222"/>
      <c r="EDV41" s="222"/>
      <c r="EDW41" s="222"/>
      <c r="EDX41" s="222"/>
      <c r="EDY41" s="222"/>
      <c r="EDZ41" s="222"/>
      <c r="EEA41" s="222"/>
      <c r="EEB41" s="222"/>
      <c r="EEC41" s="222"/>
      <c r="EED41" s="222"/>
      <c r="EEE41" s="222"/>
      <c r="EEF41" s="222"/>
      <c r="EEG41" s="222"/>
      <c r="EEH41" s="222"/>
      <c r="EEI41" s="222"/>
      <c r="EEJ41" s="222"/>
      <c r="EEK41" s="222"/>
      <c r="EEL41" s="222"/>
      <c r="EEM41" s="222"/>
      <c r="EEN41" s="222"/>
      <c r="EEO41" s="222"/>
      <c r="EEP41" s="222"/>
      <c r="EEQ41" s="222"/>
      <c r="EER41" s="222"/>
      <c r="EES41" s="222"/>
      <c r="EET41" s="222"/>
      <c r="EEU41" s="222"/>
      <c r="EEV41" s="222"/>
      <c r="EEW41" s="222"/>
      <c r="EEX41" s="222"/>
      <c r="EEY41" s="222"/>
      <c r="EEZ41" s="222"/>
      <c r="EFA41" s="222"/>
      <c r="EFB41" s="222"/>
      <c r="EFC41" s="222"/>
      <c r="EFD41" s="222"/>
      <c r="EFE41" s="222"/>
      <c r="EFF41" s="222"/>
      <c r="EFG41" s="222"/>
      <c r="EFH41" s="222"/>
      <c r="EFI41" s="222"/>
      <c r="EFJ41" s="222"/>
      <c r="EFK41" s="222"/>
      <c r="EFL41" s="222"/>
      <c r="EFM41" s="222"/>
      <c r="EFN41" s="222"/>
      <c r="EFO41" s="222"/>
      <c r="EFP41" s="222"/>
      <c r="EFQ41" s="222"/>
      <c r="EFR41" s="222"/>
      <c r="EFS41" s="222"/>
      <c r="EFT41" s="222"/>
      <c r="EFU41" s="222"/>
      <c r="EFV41" s="222"/>
      <c r="EFW41" s="222"/>
      <c r="EFX41" s="222"/>
      <c r="EFY41" s="222"/>
      <c r="EFZ41" s="222"/>
      <c r="EGA41" s="222"/>
      <c r="EGB41" s="222"/>
      <c r="EGC41" s="222"/>
      <c r="EGD41" s="222"/>
      <c r="EGE41" s="222"/>
      <c r="EGF41" s="222"/>
      <c r="EGG41" s="222"/>
      <c r="EGH41" s="222"/>
      <c r="EGI41" s="222"/>
      <c r="EGJ41" s="222"/>
      <c r="EGK41" s="222"/>
      <c r="EGL41" s="222"/>
      <c r="EGM41" s="222"/>
      <c r="EGN41" s="222"/>
      <c r="EGO41" s="222"/>
      <c r="EGP41" s="222"/>
      <c r="EGQ41" s="222"/>
      <c r="EGR41" s="222"/>
      <c r="EGS41" s="222"/>
      <c r="EGT41" s="222"/>
      <c r="EGU41" s="222"/>
      <c r="EGV41" s="222"/>
      <c r="EGW41" s="222"/>
      <c r="EGX41" s="222"/>
      <c r="EGY41" s="222"/>
      <c r="EGZ41" s="222"/>
      <c r="EHA41" s="222"/>
      <c r="EHB41" s="222"/>
      <c r="EHC41" s="222"/>
      <c r="EHD41" s="222"/>
      <c r="EHE41" s="222"/>
      <c r="EHF41" s="222"/>
      <c r="EHG41" s="222"/>
      <c r="EHH41" s="222"/>
      <c r="EHI41" s="222"/>
      <c r="EHJ41" s="222"/>
      <c r="EHK41" s="222"/>
      <c r="EHL41" s="222"/>
      <c r="EHM41" s="222"/>
      <c r="EHN41" s="222"/>
      <c r="EHO41" s="222"/>
      <c r="EHP41" s="222"/>
      <c r="EHQ41" s="222"/>
      <c r="EHR41" s="222"/>
      <c r="EHS41" s="222"/>
      <c r="EHT41" s="222"/>
      <c r="EHU41" s="222"/>
      <c r="EHV41" s="222"/>
      <c r="EHW41" s="222"/>
      <c r="EHX41" s="222"/>
      <c r="EHY41" s="222"/>
      <c r="EHZ41" s="222"/>
      <c r="EIA41" s="222"/>
      <c r="EIB41" s="222"/>
      <c r="EIC41" s="222"/>
      <c r="EID41" s="222"/>
      <c r="EIE41" s="222"/>
      <c r="EIF41" s="222"/>
      <c r="EIG41" s="222"/>
      <c r="EIH41" s="222"/>
      <c r="EII41" s="222"/>
      <c r="EIJ41" s="222"/>
      <c r="EIK41" s="222"/>
      <c r="EIL41" s="222"/>
      <c r="EIM41" s="222"/>
      <c r="EIN41" s="222"/>
      <c r="EIO41" s="222"/>
      <c r="EIP41" s="222"/>
      <c r="EIQ41" s="222"/>
      <c r="EIR41" s="222"/>
      <c r="EIS41" s="222"/>
      <c r="EIT41" s="222"/>
      <c r="EIU41" s="222"/>
      <c r="EIV41" s="222"/>
      <c r="EIW41" s="222"/>
      <c r="EIX41" s="222"/>
      <c r="EIY41" s="222"/>
      <c r="EIZ41" s="222"/>
      <c r="EJA41" s="222"/>
      <c r="EJB41" s="222"/>
      <c r="EJC41" s="222"/>
      <c r="EJD41" s="222"/>
      <c r="EJE41" s="222"/>
      <c r="EJF41" s="222"/>
      <c r="EJG41" s="222"/>
      <c r="EJH41" s="222"/>
      <c r="EJI41" s="222"/>
      <c r="EJJ41" s="222"/>
      <c r="EJK41" s="222"/>
      <c r="EJL41" s="222"/>
      <c r="EJM41" s="222"/>
      <c r="EJN41" s="222"/>
      <c r="EJO41" s="222"/>
      <c r="EJP41" s="222"/>
      <c r="EJQ41" s="222"/>
      <c r="EJR41" s="222"/>
      <c r="EJS41" s="222"/>
      <c r="EJT41" s="222"/>
      <c r="EJU41" s="222"/>
      <c r="EJV41" s="222"/>
      <c r="EJW41" s="222"/>
      <c r="EJX41" s="222"/>
      <c r="EJY41" s="222"/>
      <c r="EJZ41" s="222"/>
      <c r="EKA41" s="222"/>
      <c r="EKB41" s="222"/>
      <c r="EKC41" s="222"/>
      <c r="EKD41" s="222"/>
      <c r="EKE41" s="222"/>
      <c r="EKF41" s="222"/>
      <c r="EKG41" s="222"/>
      <c r="EKH41" s="222"/>
      <c r="EKI41" s="222"/>
      <c r="EKJ41" s="222"/>
      <c r="EKK41" s="222"/>
      <c r="EKL41" s="222"/>
      <c r="EKM41" s="222"/>
      <c r="EKN41" s="222"/>
      <c r="EKO41" s="222"/>
      <c r="EKP41" s="222"/>
      <c r="EKQ41" s="222"/>
      <c r="EKR41" s="222"/>
      <c r="EKS41" s="222"/>
      <c r="EKT41" s="222"/>
      <c r="EKU41" s="222"/>
      <c r="EKV41" s="222"/>
      <c r="EKW41" s="222"/>
      <c r="EKX41" s="222"/>
      <c r="EKY41" s="222"/>
      <c r="EKZ41" s="222"/>
      <c r="ELA41" s="222"/>
      <c r="ELB41" s="222"/>
      <c r="ELC41" s="222"/>
      <c r="ELD41" s="222"/>
      <c r="ELE41" s="222"/>
      <c r="ELF41" s="222"/>
      <c r="ELG41" s="222"/>
      <c r="ELH41" s="222"/>
      <c r="ELI41" s="222"/>
      <c r="ELJ41" s="222"/>
      <c r="ELK41" s="222"/>
      <c r="ELL41" s="222"/>
      <c r="ELM41" s="222"/>
      <c r="ELN41" s="222"/>
      <c r="ELO41" s="222"/>
      <c r="ELP41" s="222"/>
      <c r="ELQ41" s="222"/>
      <c r="ELR41" s="222"/>
      <c r="ELS41" s="222"/>
      <c r="ELT41" s="222"/>
      <c r="ELU41" s="222"/>
      <c r="ELV41" s="222"/>
      <c r="ELW41" s="222"/>
      <c r="ELX41" s="222"/>
      <c r="ELY41" s="222"/>
      <c r="ELZ41" s="222"/>
      <c r="EMA41" s="222"/>
      <c r="EMB41" s="222"/>
      <c r="EMC41" s="222"/>
      <c r="EMD41" s="222"/>
      <c r="EME41" s="222"/>
      <c r="EMF41" s="222"/>
      <c r="EMG41" s="222"/>
      <c r="EMH41" s="222"/>
      <c r="EMI41" s="222"/>
      <c r="EMJ41" s="222"/>
      <c r="EMK41" s="222"/>
      <c r="EML41" s="222"/>
      <c r="EMM41" s="222"/>
      <c r="EMN41" s="222"/>
      <c r="EMO41" s="222"/>
      <c r="EMP41" s="222"/>
      <c r="EMQ41" s="222"/>
      <c r="EMR41" s="222"/>
      <c r="EMS41" s="222"/>
      <c r="EMT41" s="222"/>
      <c r="EMU41" s="222"/>
      <c r="EMV41" s="222"/>
      <c r="EMW41" s="222"/>
      <c r="EMX41" s="222"/>
      <c r="EMY41" s="222"/>
      <c r="EMZ41" s="222"/>
      <c r="ENA41" s="222"/>
      <c r="ENB41" s="222"/>
      <c r="ENC41" s="222"/>
      <c r="END41" s="222"/>
      <c r="ENE41" s="222"/>
      <c r="ENF41" s="222"/>
      <c r="ENG41" s="222"/>
      <c r="ENH41" s="222"/>
      <c r="ENI41" s="222"/>
      <c r="ENJ41" s="222"/>
      <c r="ENK41" s="222"/>
      <c r="ENL41" s="222"/>
      <c r="ENM41" s="222"/>
      <c r="ENN41" s="222"/>
      <c r="ENO41" s="222"/>
      <c r="ENP41" s="222"/>
      <c r="ENQ41" s="222"/>
      <c r="ENR41" s="222"/>
      <c r="ENS41" s="222"/>
      <c r="ENT41" s="222"/>
      <c r="ENU41" s="222"/>
      <c r="ENV41" s="222"/>
      <c r="ENW41" s="222"/>
      <c r="ENX41" s="222"/>
      <c r="ENY41" s="222"/>
      <c r="ENZ41" s="222"/>
      <c r="EOA41" s="222"/>
      <c r="EOB41" s="222"/>
      <c r="EOC41" s="222"/>
      <c r="EOD41" s="222"/>
      <c r="EOE41" s="222"/>
      <c r="EOF41" s="222"/>
      <c r="EOG41" s="222"/>
      <c r="EOH41" s="222"/>
      <c r="EOI41" s="222"/>
      <c r="EOJ41" s="222"/>
      <c r="EOK41" s="222"/>
      <c r="EOL41" s="222"/>
      <c r="EOM41" s="222"/>
      <c r="EON41" s="222"/>
      <c r="EOO41" s="222"/>
      <c r="EOP41" s="222"/>
      <c r="EOQ41" s="222"/>
      <c r="EOR41" s="222"/>
      <c r="EOS41" s="222"/>
      <c r="EOT41" s="222"/>
      <c r="EOU41" s="222"/>
      <c r="EOV41" s="222"/>
      <c r="EOW41" s="222"/>
      <c r="EOX41" s="222"/>
      <c r="EOY41" s="222"/>
      <c r="EOZ41" s="222"/>
      <c r="EPA41" s="222"/>
      <c r="EPB41" s="222"/>
      <c r="EPC41" s="222"/>
      <c r="EPD41" s="222"/>
      <c r="EPE41" s="222"/>
      <c r="EPF41" s="222"/>
      <c r="EPG41" s="222"/>
      <c r="EPH41" s="222"/>
      <c r="EPI41" s="222"/>
      <c r="EPJ41" s="222"/>
      <c r="EPK41" s="222"/>
      <c r="EPL41" s="222"/>
      <c r="EPM41" s="222"/>
      <c r="EPN41" s="222"/>
      <c r="EPO41" s="222"/>
      <c r="EPP41" s="222"/>
      <c r="EPQ41" s="222"/>
      <c r="EPR41" s="222"/>
      <c r="EPS41" s="222"/>
      <c r="EPT41" s="222"/>
      <c r="EPU41" s="222"/>
      <c r="EPV41" s="222"/>
      <c r="EPW41" s="222"/>
      <c r="EPX41" s="222"/>
      <c r="EPY41" s="222"/>
      <c r="EPZ41" s="222"/>
      <c r="EQA41" s="222"/>
      <c r="EQB41" s="222"/>
      <c r="EQC41" s="222"/>
      <c r="EQD41" s="222"/>
      <c r="EQE41" s="222"/>
      <c r="EQF41" s="222"/>
      <c r="EQG41" s="222"/>
      <c r="EQH41" s="222"/>
      <c r="EQI41" s="222"/>
      <c r="EQJ41" s="222"/>
      <c r="EQK41" s="222"/>
      <c r="EQL41" s="222"/>
      <c r="EQM41" s="222"/>
      <c r="EQN41" s="222"/>
      <c r="EQO41" s="222"/>
      <c r="EQP41" s="222"/>
      <c r="EQQ41" s="222"/>
      <c r="EQR41" s="222"/>
      <c r="EQS41" s="222"/>
      <c r="EQT41" s="222"/>
      <c r="EQU41" s="222"/>
      <c r="EQV41" s="222"/>
      <c r="EQW41" s="222"/>
      <c r="EQX41" s="222"/>
      <c r="EQY41" s="222"/>
      <c r="EQZ41" s="222"/>
      <c r="ERA41" s="222"/>
      <c r="ERB41" s="222"/>
      <c r="ERC41" s="222"/>
      <c r="ERD41" s="222"/>
      <c r="ERE41" s="222"/>
      <c r="ERF41" s="222"/>
      <c r="ERG41" s="222"/>
      <c r="ERH41" s="222"/>
      <c r="ERI41" s="222"/>
      <c r="ERJ41" s="222"/>
      <c r="ERK41" s="222"/>
      <c r="ERL41" s="222"/>
      <c r="ERM41" s="222"/>
      <c r="ERN41" s="222"/>
      <c r="ERO41" s="222"/>
      <c r="ERP41" s="222"/>
      <c r="ERQ41" s="222"/>
      <c r="ERR41" s="222"/>
      <c r="ERS41" s="222"/>
      <c r="ERT41" s="222"/>
      <c r="ERU41" s="222"/>
      <c r="ERV41" s="222"/>
      <c r="ERW41" s="222"/>
      <c r="ERX41" s="222"/>
      <c r="ERY41" s="222"/>
      <c r="ERZ41" s="222"/>
      <c r="ESA41" s="222"/>
      <c r="ESB41" s="222"/>
      <c r="ESC41" s="222"/>
      <c r="ESD41" s="222"/>
      <c r="ESE41" s="222"/>
      <c r="ESF41" s="222"/>
      <c r="ESG41" s="222"/>
      <c r="ESH41" s="222"/>
      <c r="ESI41" s="222"/>
      <c r="ESJ41" s="222"/>
      <c r="ESK41" s="222"/>
      <c r="ESL41" s="222"/>
      <c r="ESM41" s="222"/>
      <c r="ESN41" s="222"/>
      <c r="ESO41" s="222"/>
      <c r="ESP41" s="222"/>
      <c r="ESQ41" s="222"/>
      <c r="ESR41" s="222"/>
      <c r="ESS41" s="222"/>
      <c r="EST41" s="222"/>
      <c r="ESU41" s="222"/>
      <c r="ESV41" s="222"/>
      <c r="ESW41" s="222"/>
      <c r="ESX41" s="222"/>
      <c r="ESY41" s="222"/>
      <c r="ESZ41" s="222"/>
      <c r="ETA41" s="222"/>
      <c r="ETB41" s="222"/>
      <c r="ETC41" s="222"/>
      <c r="ETD41" s="222"/>
      <c r="ETE41" s="222"/>
      <c r="ETF41" s="222"/>
      <c r="ETG41" s="222"/>
      <c r="ETH41" s="222"/>
      <c r="ETI41" s="222"/>
      <c r="ETJ41" s="222"/>
      <c r="ETK41" s="222"/>
      <c r="ETL41" s="222"/>
      <c r="ETM41" s="222"/>
      <c r="ETN41" s="222"/>
      <c r="ETO41" s="222"/>
      <c r="ETP41" s="222"/>
      <c r="ETQ41" s="222"/>
      <c r="ETR41" s="222"/>
      <c r="ETS41" s="222"/>
      <c r="ETT41" s="222"/>
      <c r="ETU41" s="222"/>
      <c r="ETV41" s="222"/>
      <c r="ETW41" s="222"/>
      <c r="ETX41" s="222"/>
      <c r="ETY41" s="222"/>
      <c r="ETZ41" s="222"/>
      <c r="EUA41" s="222"/>
      <c r="EUB41" s="222"/>
      <c r="EUC41" s="222"/>
      <c r="EUD41" s="222"/>
      <c r="EUE41" s="222"/>
      <c r="EUF41" s="222"/>
      <c r="EUG41" s="222"/>
      <c r="EUH41" s="222"/>
      <c r="EUI41" s="222"/>
      <c r="EUJ41" s="222"/>
      <c r="EUK41" s="222"/>
      <c r="EUL41" s="222"/>
      <c r="EUM41" s="222"/>
      <c r="EUN41" s="222"/>
      <c r="EUO41" s="222"/>
      <c r="EUP41" s="222"/>
      <c r="EUQ41" s="222"/>
      <c r="EUR41" s="222"/>
      <c r="EUS41" s="222"/>
      <c r="EUT41" s="222"/>
      <c r="EUU41" s="222"/>
      <c r="EUV41" s="222"/>
      <c r="EUW41" s="222"/>
      <c r="EUX41" s="222"/>
      <c r="EUY41" s="222"/>
      <c r="EUZ41" s="222"/>
      <c r="EVA41" s="222"/>
      <c r="EVB41" s="222"/>
      <c r="EVC41" s="222"/>
      <c r="EVD41" s="222"/>
      <c r="EVE41" s="222"/>
      <c r="EVF41" s="222"/>
      <c r="EVG41" s="222"/>
      <c r="EVH41" s="222"/>
      <c r="EVI41" s="222"/>
      <c r="EVJ41" s="222"/>
      <c r="EVK41" s="222"/>
      <c r="EVL41" s="222"/>
      <c r="EVM41" s="222"/>
      <c r="EVN41" s="222"/>
      <c r="EVO41" s="222"/>
      <c r="EVP41" s="222"/>
      <c r="EVQ41" s="222"/>
      <c r="EVR41" s="222"/>
      <c r="EVS41" s="222"/>
      <c r="EVT41" s="222"/>
      <c r="EVU41" s="222"/>
      <c r="EVV41" s="222"/>
      <c r="EVW41" s="222"/>
      <c r="EVX41" s="222"/>
      <c r="EVY41" s="222"/>
      <c r="EVZ41" s="222"/>
      <c r="EWA41" s="222"/>
      <c r="EWB41" s="222"/>
      <c r="EWC41" s="222"/>
      <c r="EWD41" s="222"/>
      <c r="EWE41" s="222"/>
      <c r="EWF41" s="222"/>
      <c r="EWG41" s="222"/>
      <c r="EWH41" s="222"/>
      <c r="EWI41" s="222"/>
      <c r="EWJ41" s="222"/>
      <c r="EWK41" s="222"/>
      <c r="EWL41" s="222"/>
      <c r="EWM41" s="222"/>
      <c r="EWN41" s="222"/>
      <c r="EWO41" s="222"/>
      <c r="EWP41" s="222"/>
      <c r="EWQ41" s="222"/>
      <c r="EWR41" s="222"/>
      <c r="EWS41" s="222"/>
      <c r="EWT41" s="222"/>
      <c r="EWU41" s="222"/>
      <c r="EWV41" s="222"/>
      <c r="EWW41" s="222"/>
      <c r="EWX41" s="222"/>
      <c r="EWY41" s="222"/>
      <c r="EWZ41" s="222"/>
      <c r="EXA41" s="222"/>
      <c r="EXB41" s="222"/>
      <c r="EXC41" s="222"/>
      <c r="EXD41" s="222"/>
      <c r="EXE41" s="222"/>
      <c r="EXF41" s="222"/>
      <c r="EXG41" s="222"/>
      <c r="EXH41" s="222"/>
      <c r="EXI41" s="222"/>
      <c r="EXJ41" s="222"/>
      <c r="EXK41" s="222"/>
      <c r="EXL41" s="222"/>
      <c r="EXM41" s="222"/>
      <c r="EXN41" s="222"/>
      <c r="EXO41" s="222"/>
      <c r="EXP41" s="222"/>
      <c r="EXQ41" s="222"/>
      <c r="EXR41" s="222"/>
      <c r="EXS41" s="222"/>
      <c r="EXT41" s="222"/>
      <c r="EXU41" s="222"/>
      <c r="EXV41" s="222"/>
      <c r="EXW41" s="222"/>
      <c r="EXX41" s="222"/>
      <c r="EXY41" s="222"/>
      <c r="EXZ41" s="222"/>
      <c r="EYA41" s="222"/>
      <c r="EYB41" s="222"/>
      <c r="EYC41" s="222"/>
      <c r="EYD41" s="222"/>
      <c r="EYE41" s="222"/>
      <c r="EYF41" s="222"/>
      <c r="EYG41" s="222"/>
      <c r="EYH41" s="222"/>
      <c r="EYI41" s="222"/>
      <c r="EYJ41" s="222"/>
      <c r="EYK41" s="222"/>
      <c r="EYL41" s="222"/>
      <c r="EYM41" s="222"/>
      <c r="EYN41" s="222"/>
      <c r="EYO41" s="222"/>
      <c r="EYP41" s="222"/>
      <c r="EYQ41" s="222"/>
      <c r="EYR41" s="222"/>
      <c r="EYS41" s="222"/>
      <c r="EYT41" s="222"/>
      <c r="EYU41" s="222"/>
      <c r="EYV41" s="222"/>
      <c r="EYW41" s="222"/>
      <c r="EYX41" s="222"/>
      <c r="EYY41" s="222"/>
      <c r="EYZ41" s="222"/>
      <c r="EZA41" s="222"/>
      <c r="EZB41" s="222"/>
      <c r="EZC41" s="222"/>
      <c r="EZD41" s="222"/>
      <c r="EZE41" s="222"/>
      <c r="EZF41" s="222"/>
      <c r="EZG41" s="222"/>
      <c r="EZH41" s="222"/>
      <c r="EZI41" s="222"/>
      <c r="EZJ41" s="222"/>
      <c r="EZK41" s="222"/>
      <c r="EZL41" s="222"/>
      <c r="EZM41" s="222"/>
      <c r="EZN41" s="222"/>
      <c r="EZO41" s="222"/>
      <c r="EZP41" s="222"/>
      <c r="EZQ41" s="222"/>
      <c r="EZR41" s="222"/>
      <c r="EZS41" s="222"/>
      <c r="EZT41" s="222"/>
      <c r="EZU41" s="222"/>
      <c r="EZV41" s="222"/>
      <c r="EZW41" s="222"/>
      <c r="EZX41" s="222"/>
      <c r="EZY41" s="222"/>
      <c r="EZZ41" s="222"/>
      <c r="FAA41" s="222"/>
      <c r="FAB41" s="222"/>
      <c r="FAC41" s="222"/>
      <c r="FAD41" s="222"/>
      <c r="FAE41" s="222"/>
      <c r="FAF41" s="222"/>
      <c r="FAG41" s="222"/>
      <c r="FAH41" s="222"/>
      <c r="FAI41" s="222"/>
      <c r="FAJ41" s="222"/>
      <c r="FAK41" s="222"/>
      <c r="FAL41" s="222"/>
      <c r="FAM41" s="222"/>
      <c r="FAN41" s="222"/>
      <c r="FAO41" s="222"/>
      <c r="FAP41" s="222"/>
      <c r="FAQ41" s="222"/>
      <c r="FAR41" s="222"/>
      <c r="FAS41" s="222"/>
      <c r="FAT41" s="222"/>
      <c r="FAU41" s="222"/>
      <c r="FAV41" s="222"/>
      <c r="FAW41" s="222"/>
      <c r="FAX41" s="222"/>
      <c r="FAY41" s="222"/>
      <c r="FAZ41" s="222"/>
      <c r="FBA41" s="222"/>
      <c r="FBB41" s="222"/>
      <c r="FBC41" s="222"/>
      <c r="FBD41" s="222"/>
      <c r="FBE41" s="222"/>
      <c r="FBF41" s="222"/>
      <c r="FBG41" s="222"/>
      <c r="FBH41" s="222"/>
      <c r="FBI41" s="222"/>
      <c r="FBJ41" s="222"/>
      <c r="FBK41" s="222"/>
      <c r="FBL41" s="222"/>
      <c r="FBM41" s="222"/>
      <c r="FBN41" s="222"/>
      <c r="FBO41" s="222"/>
      <c r="FBP41" s="222"/>
      <c r="FBQ41" s="222"/>
      <c r="FBR41" s="222"/>
      <c r="FBS41" s="222"/>
      <c r="FBT41" s="222"/>
      <c r="FBU41" s="222"/>
      <c r="FBV41" s="222"/>
      <c r="FBW41" s="222"/>
      <c r="FBX41" s="222"/>
      <c r="FBY41" s="222"/>
      <c r="FBZ41" s="222"/>
      <c r="FCA41" s="222"/>
      <c r="FCB41" s="222"/>
      <c r="FCC41" s="222"/>
      <c r="FCD41" s="222"/>
      <c r="FCE41" s="222"/>
      <c r="FCF41" s="222"/>
      <c r="FCG41" s="222"/>
      <c r="FCH41" s="222"/>
      <c r="FCI41" s="222"/>
      <c r="FCJ41" s="222"/>
      <c r="FCK41" s="222"/>
      <c r="FCL41" s="222"/>
      <c r="FCM41" s="222"/>
      <c r="FCN41" s="222"/>
      <c r="FCO41" s="222"/>
      <c r="FCP41" s="222"/>
      <c r="FCQ41" s="222"/>
      <c r="FCR41" s="222"/>
      <c r="FCS41" s="222"/>
      <c r="FCT41" s="222"/>
      <c r="FCU41" s="222"/>
      <c r="FCV41" s="222"/>
      <c r="FCW41" s="222"/>
      <c r="FCX41" s="222"/>
      <c r="FCY41" s="222"/>
      <c r="FCZ41" s="222"/>
      <c r="FDA41" s="222"/>
      <c r="FDB41" s="222"/>
      <c r="FDC41" s="222"/>
      <c r="FDD41" s="222"/>
      <c r="FDE41" s="222"/>
      <c r="FDF41" s="222"/>
      <c r="FDG41" s="222"/>
      <c r="FDH41" s="222"/>
      <c r="FDI41" s="222"/>
      <c r="FDJ41" s="222"/>
      <c r="FDK41" s="222"/>
      <c r="FDL41" s="222"/>
      <c r="FDM41" s="222"/>
      <c r="FDN41" s="222"/>
      <c r="FDO41" s="222"/>
      <c r="FDP41" s="222"/>
      <c r="FDQ41" s="222"/>
      <c r="FDR41" s="222"/>
      <c r="FDS41" s="222"/>
      <c r="FDT41" s="222"/>
      <c r="FDU41" s="222"/>
      <c r="FDV41" s="222"/>
      <c r="FDW41" s="222"/>
      <c r="FDX41" s="222"/>
      <c r="FDY41" s="222"/>
      <c r="FDZ41" s="222"/>
      <c r="FEA41" s="222"/>
      <c r="FEB41" s="222"/>
      <c r="FEC41" s="222"/>
      <c r="FED41" s="222"/>
      <c r="FEE41" s="222"/>
      <c r="FEF41" s="222"/>
      <c r="FEG41" s="222"/>
      <c r="FEH41" s="222"/>
      <c r="FEI41" s="222"/>
      <c r="FEJ41" s="222"/>
      <c r="FEK41" s="222"/>
      <c r="FEL41" s="222"/>
      <c r="FEM41" s="222"/>
      <c r="FEN41" s="222"/>
      <c r="FEO41" s="222"/>
      <c r="FEP41" s="222"/>
      <c r="FEQ41" s="222"/>
      <c r="FER41" s="222"/>
      <c r="FES41" s="222"/>
      <c r="FET41" s="222"/>
      <c r="FEU41" s="222"/>
      <c r="FEV41" s="222"/>
      <c r="FEW41" s="222"/>
      <c r="FEX41" s="222"/>
      <c r="FEY41" s="222"/>
      <c r="FEZ41" s="222"/>
      <c r="FFA41" s="222"/>
      <c r="FFB41" s="222"/>
      <c r="FFC41" s="222"/>
      <c r="FFD41" s="222"/>
      <c r="FFE41" s="222"/>
      <c r="FFF41" s="222"/>
      <c r="FFG41" s="222"/>
      <c r="FFH41" s="222"/>
      <c r="FFI41" s="222"/>
      <c r="FFJ41" s="222"/>
      <c r="FFK41" s="222"/>
      <c r="FFL41" s="222"/>
      <c r="FFM41" s="222"/>
      <c r="FFN41" s="222"/>
      <c r="FFO41" s="222"/>
      <c r="FFP41" s="222"/>
      <c r="FFQ41" s="222"/>
      <c r="FFR41" s="222"/>
      <c r="FFS41" s="222"/>
      <c r="FFT41" s="222"/>
      <c r="FFU41" s="222"/>
      <c r="FFV41" s="222"/>
      <c r="FFW41" s="222"/>
      <c r="FFX41" s="222"/>
      <c r="FFY41" s="222"/>
      <c r="FFZ41" s="222"/>
      <c r="FGA41" s="222"/>
      <c r="FGB41" s="222"/>
      <c r="FGC41" s="222"/>
      <c r="FGD41" s="222"/>
      <c r="FGE41" s="222"/>
      <c r="FGF41" s="222"/>
      <c r="FGG41" s="222"/>
      <c r="FGH41" s="222"/>
      <c r="FGI41" s="222"/>
      <c r="FGJ41" s="222"/>
      <c r="FGK41" s="222"/>
      <c r="FGL41" s="222"/>
      <c r="FGM41" s="222"/>
      <c r="FGN41" s="222"/>
      <c r="FGO41" s="222"/>
      <c r="FGP41" s="222"/>
      <c r="FGQ41" s="222"/>
      <c r="FGR41" s="222"/>
      <c r="FGS41" s="222"/>
      <c r="FGT41" s="222"/>
      <c r="FGU41" s="222"/>
      <c r="FGV41" s="222"/>
      <c r="FGW41" s="222"/>
      <c r="FGX41" s="222"/>
      <c r="FGY41" s="222"/>
      <c r="FGZ41" s="222"/>
      <c r="FHA41" s="222"/>
      <c r="FHB41" s="222"/>
      <c r="FHC41" s="222"/>
      <c r="FHD41" s="222"/>
      <c r="FHE41" s="222"/>
      <c r="FHF41" s="222"/>
      <c r="FHG41" s="222"/>
      <c r="FHH41" s="222"/>
      <c r="FHI41" s="222"/>
      <c r="FHJ41" s="222"/>
      <c r="FHK41" s="222"/>
      <c r="FHL41" s="222"/>
      <c r="FHM41" s="222"/>
      <c r="FHN41" s="222"/>
      <c r="FHO41" s="222"/>
      <c r="FHP41" s="222"/>
      <c r="FHQ41" s="222"/>
      <c r="FHR41" s="222"/>
      <c r="FHS41" s="222"/>
      <c r="FHT41" s="222"/>
      <c r="FHU41" s="222"/>
      <c r="FHV41" s="222"/>
      <c r="FHW41" s="222"/>
      <c r="FHX41" s="222"/>
      <c r="FHY41" s="222"/>
      <c r="FHZ41" s="222"/>
      <c r="FIA41" s="222"/>
      <c r="FIB41" s="222"/>
      <c r="FIC41" s="222"/>
      <c r="FID41" s="222"/>
      <c r="FIE41" s="222"/>
      <c r="FIF41" s="222"/>
      <c r="FIG41" s="222"/>
      <c r="FIH41" s="222"/>
      <c r="FII41" s="222"/>
      <c r="FIJ41" s="222"/>
      <c r="FIK41" s="222"/>
      <c r="FIL41" s="222"/>
      <c r="FIM41" s="222"/>
      <c r="FIN41" s="222"/>
      <c r="FIO41" s="222"/>
      <c r="FIP41" s="222"/>
      <c r="FIQ41" s="222"/>
      <c r="FIR41" s="222"/>
      <c r="FIS41" s="222"/>
      <c r="FIT41" s="222"/>
      <c r="FIU41" s="222"/>
      <c r="FIV41" s="222"/>
      <c r="FIW41" s="222"/>
      <c r="FIX41" s="222"/>
      <c r="FIY41" s="222"/>
      <c r="FIZ41" s="222"/>
      <c r="FJA41" s="222"/>
      <c r="FJB41" s="222"/>
      <c r="FJC41" s="222"/>
      <c r="FJD41" s="222"/>
      <c r="FJE41" s="222"/>
      <c r="FJF41" s="222"/>
      <c r="FJG41" s="222"/>
      <c r="FJH41" s="222"/>
      <c r="FJI41" s="222"/>
      <c r="FJJ41" s="222"/>
      <c r="FJK41" s="222"/>
      <c r="FJL41" s="222"/>
      <c r="FJM41" s="222"/>
      <c r="FJN41" s="222"/>
      <c r="FJO41" s="222"/>
      <c r="FJP41" s="222"/>
      <c r="FJQ41" s="222"/>
      <c r="FJR41" s="222"/>
      <c r="FJS41" s="222"/>
      <c r="FJT41" s="222"/>
      <c r="FJU41" s="222"/>
      <c r="FJV41" s="222"/>
      <c r="FJW41" s="222"/>
      <c r="FJX41" s="222"/>
      <c r="FJY41" s="222"/>
      <c r="FJZ41" s="222"/>
      <c r="FKA41" s="222"/>
      <c r="FKB41" s="222"/>
      <c r="FKC41" s="222"/>
      <c r="FKD41" s="222"/>
      <c r="FKE41" s="222"/>
      <c r="FKF41" s="222"/>
      <c r="FKG41" s="222"/>
      <c r="FKH41" s="222"/>
      <c r="FKI41" s="222"/>
      <c r="FKJ41" s="222"/>
      <c r="FKK41" s="222"/>
      <c r="FKL41" s="222"/>
      <c r="FKM41" s="222"/>
      <c r="FKN41" s="222"/>
      <c r="FKO41" s="222"/>
      <c r="FKP41" s="222"/>
      <c r="FKQ41" s="222"/>
      <c r="FKR41" s="222"/>
      <c r="FKS41" s="222"/>
      <c r="FKT41" s="222"/>
      <c r="FKU41" s="222"/>
      <c r="FKV41" s="222"/>
      <c r="FKW41" s="222"/>
      <c r="FKX41" s="222"/>
      <c r="FKY41" s="222"/>
      <c r="FKZ41" s="222"/>
      <c r="FLA41" s="222"/>
      <c r="FLB41" s="222"/>
      <c r="FLC41" s="222"/>
      <c r="FLD41" s="222"/>
      <c r="FLE41" s="222"/>
      <c r="FLF41" s="222"/>
      <c r="FLG41" s="222"/>
      <c r="FLH41" s="222"/>
      <c r="FLI41" s="222"/>
      <c r="FLJ41" s="222"/>
      <c r="FLK41" s="222"/>
      <c r="FLL41" s="222"/>
      <c r="FLM41" s="222"/>
      <c r="FLN41" s="222"/>
      <c r="FLO41" s="222"/>
      <c r="FLP41" s="222"/>
      <c r="FLQ41" s="222"/>
      <c r="FLR41" s="222"/>
      <c r="FLS41" s="222"/>
      <c r="FLT41" s="222"/>
      <c r="FLU41" s="222"/>
      <c r="FLV41" s="222"/>
      <c r="FLW41" s="222"/>
      <c r="FLX41" s="222"/>
      <c r="FLY41" s="222"/>
      <c r="FLZ41" s="222"/>
      <c r="FMA41" s="222"/>
      <c r="FMB41" s="222"/>
      <c r="FMC41" s="222"/>
      <c r="FMD41" s="222"/>
      <c r="FME41" s="222"/>
      <c r="FMF41" s="222"/>
      <c r="FMG41" s="222"/>
      <c r="FMH41" s="222"/>
      <c r="FMI41" s="222"/>
      <c r="FMJ41" s="222"/>
      <c r="FMK41" s="222"/>
      <c r="FML41" s="222"/>
      <c r="FMM41" s="222"/>
      <c r="FMN41" s="222"/>
      <c r="FMO41" s="222"/>
      <c r="FMP41" s="222"/>
      <c r="FMQ41" s="222"/>
      <c r="FMR41" s="222"/>
      <c r="FMS41" s="222"/>
      <c r="FMT41" s="222"/>
      <c r="FMU41" s="222"/>
      <c r="FMV41" s="222"/>
      <c r="FMW41" s="222"/>
      <c r="FMX41" s="222"/>
      <c r="FMY41" s="222"/>
      <c r="FMZ41" s="222"/>
      <c r="FNA41" s="222"/>
      <c r="FNB41" s="222"/>
      <c r="FNC41" s="222"/>
      <c r="FND41" s="222"/>
      <c r="FNE41" s="222"/>
      <c r="FNF41" s="222"/>
      <c r="FNG41" s="222"/>
      <c r="FNH41" s="222"/>
      <c r="FNI41" s="222"/>
      <c r="FNJ41" s="222"/>
      <c r="FNK41" s="222"/>
      <c r="FNL41" s="222"/>
      <c r="FNM41" s="222"/>
      <c r="FNN41" s="222"/>
      <c r="FNO41" s="222"/>
      <c r="FNP41" s="222"/>
      <c r="FNQ41" s="222"/>
      <c r="FNR41" s="222"/>
      <c r="FNS41" s="222"/>
      <c r="FNT41" s="222"/>
      <c r="FNU41" s="222"/>
      <c r="FNV41" s="222"/>
      <c r="FNW41" s="222"/>
      <c r="FNX41" s="222"/>
      <c r="FNY41" s="222"/>
      <c r="FNZ41" s="222"/>
      <c r="FOA41" s="222"/>
      <c r="FOB41" s="222"/>
      <c r="FOC41" s="222"/>
      <c r="FOD41" s="222"/>
      <c r="FOE41" s="222"/>
      <c r="FOF41" s="222"/>
      <c r="FOG41" s="222"/>
      <c r="FOH41" s="222"/>
      <c r="FOI41" s="222"/>
      <c r="FOJ41" s="222"/>
      <c r="FOK41" s="222"/>
      <c r="FOL41" s="222"/>
      <c r="FOM41" s="222"/>
      <c r="FON41" s="222"/>
      <c r="FOO41" s="222"/>
      <c r="FOP41" s="222"/>
      <c r="FOQ41" s="222"/>
      <c r="FOR41" s="222"/>
      <c r="FOS41" s="222"/>
      <c r="FOT41" s="222"/>
      <c r="FOU41" s="222"/>
      <c r="FOV41" s="222"/>
      <c r="FOW41" s="222"/>
      <c r="FOX41" s="222"/>
      <c r="FOY41" s="222"/>
      <c r="FOZ41" s="222"/>
      <c r="FPA41" s="222"/>
      <c r="FPB41" s="222"/>
      <c r="FPC41" s="222"/>
      <c r="FPD41" s="222"/>
      <c r="FPE41" s="222"/>
      <c r="FPF41" s="222"/>
      <c r="FPG41" s="222"/>
      <c r="FPH41" s="222"/>
      <c r="FPI41" s="222"/>
      <c r="FPJ41" s="222"/>
      <c r="FPK41" s="222"/>
      <c r="FPL41" s="222"/>
      <c r="FPM41" s="222"/>
      <c r="FPN41" s="222"/>
      <c r="FPO41" s="222"/>
      <c r="FPP41" s="222"/>
      <c r="FPQ41" s="222"/>
      <c r="FPR41" s="222"/>
      <c r="FPS41" s="222"/>
      <c r="FPT41" s="222"/>
      <c r="FPU41" s="222"/>
      <c r="FPV41" s="222"/>
      <c r="FPW41" s="222"/>
      <c r="FPX41" s="222"/>
      <c r="FPY41" s="222"/>
      <c r="FPZ41" s="222"/>
      <c r="FQA41" s="222"/>
      <c r="FQB41" s="222"/>
      <c r="FQC41" s="222"/>
      <c r="FQD41" s="222"/>
      <c r="FQE41" s="222"/>
      <c r="FQF41" s="222"/>
      <c r="FQG41" s="222"/>
      <c r="FQH41" s="222"/>
      <c r="FQI41" s="222"/>
      <c r="FQJ41" s="222"/>
      <c r="FQK41" s="222"/>
      <c r="FQL41" s="222"/>
      <c r="FQM41" s="222"/>
      <c r="FQN41" s="222"/>
      <c r="FQO41" s="222"/>
      <c r="FQP41" s="222"/>
      <c r="FQQ41" s="222"/>
      <c r="FQR41" s="222"/>
      <c r="FQS41" s="222"/>
      <c r="FQT41" s="222"/>
      <c r="FQU41" s="222"/>
      <c r="FQV41" s="222"/>
      <c r="FQW41" s="222"/>
      <c r="FQX41" s="222"/>
      <c r="FQY41" s="222"/>
      <c r="FQZ41" s="222"/>
      <c r="FRA41" s="222"/>
      <c r="FRB41" s="222"/>
      <c r="FRC41" s="222"/>
      <c r="FRD41" s="222"/>
      <c r="FRE41" s="222"/>
      <c r="FRF41" s="222"/>
      <c r="FRG41" s="222"/>
      <c r="FRH41" s="222"/>
      <c r="FRI41" s="222"/>
      <c r="FRJ41" s="222"/>
      <c r="FRK41" s="222"/>
      <c r="FRL41" s="222"/>
      <c r="FRM41" s="222"/>
      <c r="FRN41" s="222"/>
      <c r="FRO41" s="222"/>
      <c r="FRP41" s="222"/>
      <c r="FRQ41" s="222"/>
      <c r="FRR41" s="222"/>
      <c r="FRS41" s="222"/>
      <c r="FRT41" s="222"/>
      <c r="FRU41" s="222"/>
      <c r="FRV41" s="222"/>
      <c r="FRW41" s="222"/>
      <c r="FRX41" s="222"/>
      <c r="FRY41" s="222"/>
      <c r="FRZ41" s="222"/>
      <c r="FSA41" s="222"/>
      <c r="FSB41" s="222"/>
      <c r="FSC41" s="222"/>
      <c r="FSD41" s="222"/>
      <c r="FSE41" s="222"/>
      <c r="FSF41" s="222"/>
      <c r="FSG41" s="222"/>
      <c r="FSH41" s="222"/>
      <c r="FSI41" s="222"/>
      <c r="FSJ41" s="222"/>
      <c r="FSK41" s="222"/>
      <c r="FSL41" s="222"/>
      <c r="FSM41" s="222"/>
      <c r="FSN41" s="222"/>
      <c r="FSO41" s="222"/>
      <c r="FSP41" s="222"/>
      <c r="FSQ41" s="222"/>
      <c r="FSR41" s="222"/>
      <c r="FSS41" s="222"/>
      <c r="FST41" s="222"/>
      <c r="FSU41" s="222"/>
      <c r="FSV41" s="222"/>
      <c r="FSW41" s="222"/>
      <c r="FSX41" s="222"/>
      <c r="FSY41" s="222"/>
      <c r="FSZ41" s="222"/>
      <c r="FTA41" s="222"/>
      <c r="FTB41" s="222"/>
      <c r="FTC41" s="222"/>
      <c r="FTD41" s="222"/>
      <c r="FTE41" s="222"/>
      <c r="FTF41" s="222"/>
      <c r="FTG41" s="222"/>
      <c r="FTH41" s="222"/>
      <c r="FTI41" s="222"/>
      <c r="FTJ41" s="222"/>
      <c r="FTK41" s="222"/>
      <c r="FTL41" s="222"/>
      <c r="FTM41" s="222"/>
      <c r="FTN41" s="222"/>
      <c r="FTO41" s="222"/>
      <c r="FTP41" s="222"/>
      <c r="FTQ41" s="222"/>
      <c r="FTR41" s="222"/>
      <c r="FTS41" s="222"/>
      <c r="FTT41" s="222"/>
      <c r="FTU41" s="222"/>
      <c r="FTV41" s="222"/>
      <c r="FTW41" s="222"/>
      <c r="FTX41" s="222"/>
      <c r="FTY41" s="222"/>
      <c r="FTZ41" s="222"/>
      <c r="FUA41" s="222"/>
      <c r="FUB41" s="222"/>
      <c r="FUC41" s="222"/>
      <c r="FUD41" s="222"/>
      <c r="FUE41" s="222"/>
      <c r="FUF41" s="222"/>
      <c r="FUG41" s="222"/>
      <c r="FUH41" s="222"/>
      <c r="FUI41" s="222"/>
      <c r="FUJ41" s="222"/>
      <c r="FUK41" s="222"/>
      <c r="FUL41" s="222"/>
      <c r="FUM41" s="222"/>
      <c r="FUN41" s="222"/>
      <c r="FUO41" s="222"/>
      <c r="FUP41" s="222"/>
      <c r="FUQ41" s="222"/>
      <c r="FUR41" s="222"/>
      <c r="FUS41" s="222"/>
      <c r="FUT41" s="222"/>
      <c r="FUU41" s="222"/>
      <c r="FUV41" s="222"/>
      <c r="FUW41" s="222"/>
      <c r="FUX41" s="222"/>
      <c r="FUY41" s="222"/>
      <c r="FUZ41" s="222"/>
      <c r="FVA41" s="222"/>
      <c r="FVB41" s="222"/>
      <c r="FVC41" s="222"/>
      <c r="FVD41" s="222"/>
      <c r="FVE41" s="222"/>
      <c r="FVF41" s="222"/>
      <c r="FVG41" s="222"/>
      <c r="FVH41" s="222"/>
      <c r="FVI41" s="222"/>
      <c r="FVJ41" s="222"/>
      <c r="FVK41" s="222"/>
      <c r="FVL41" s="222"/>
      <c r="FVM41" s="222"/>
      <c r="FVN41" s="222"/>
      <c r="FVO41" s="222"/>
      <c r="FVP41" s="222"/>
      <c r="FVQ41" s="222"/>
      <c r="FVR41" s="222"/>
      <c r="FVS41" s="222"/>
      <c r="FVT41" s="222"/>
      <c r="FVU41" s="222"/>
      <c r="FVV41" s="222"/>
      <c r="FVW41" s="222"/>
      <c r="FVX41" s="222"/>
      <c r="FVY41" s="222"/>
      <c r="FVZ41" s="222"/>
      <c r="FWA41" s="222"/>
      <c r="FWB41" s="222"/>
      <c r="FWC41" s="222"/>
      <c r="FWD41" s="222"/>
      <c r="FWE41" s="222"/>
      <c r="FWF41" s="222"/>
      <c r="FWG41" s="222"/>
      <c r="FWH41" s="222"/>
      <c r="FWI41" s="222"/>
      <c r="FWJ41" s="222"/>
      <c r="FWK41" s="222"/>
      <c r="FWL41" s="222"/>
      <c r="FWM41" s="222"/>
      <c r="FWN41" s="222"/>
      <c r="FWO41" s="222"/>
      <c r="FWP41" s="222"/>
      <c r="FWQ41" s="222"/>
      <c r="FWR41" s="222"/>
      <c r="FWS41" s="222"/>
      <c r="FWT41" s="222"/>
      <c r="FWU41" s="222"/>
      <c r="FWV41" s="222"/>
      <c r="FWW41" s="222"/>
      <c r="FWX41" s="222"/>
      <c r="FWY41" s="222"/>
      <c r="FWZ41" s="222"/>
      <c r="FXA41" s="222"/>
      <c r="FXB41" s="222"/>
      <c r="FXC41" s="222"/>
      <c r="FXD41" s="222"/>
      <c r="FXE41" s="222"/>
      <c r="FXF41" s="222"/>
      <c r="FXG41" s="222"/>
      <c r="FXH41" s="222"/>
      <c r="FXI41" s="222"/>
      <c r="FXJ41" s="222"/>
      <c r="FXK41" s="222"/>
      <c r="FXL41" s="222"/>
      <c r="FXM41" s="222"/>
      <c r="FXN41" s="222"/>
      <c r="FXO41" s="222"/>
      <c r="FXP41" s="222"/>
      <c r="FXQ41" s="222"/>
      <c r="FXR41" s="222"/>
      <c r="FXS41" s="222"/>
      <c r="FXT41" s="222"/>
      <c r="FXU41" s="222"/>
      <c r="FXV41" s="222"/>
      <c r="FXW41" s="222"/>
      <c r="FXX41" s="222"/>
      <c r="FXY41" s="222"/>
      <c r="FXZ41" s="222"/>
      <c r="FYA41" s="222"/>
      <c r="FYB41" s="222"/>
      <c r="FYC41" s="222"/>
      <c r="FYD41" s="222"/>
      <c r="FYE41" s="222"/>
      <c r="FYF41" s="222"/>
      <c r="FYG41" s="222"/>
      <c r="FYH41" s="222"/>
      <c r="FYI41" s="222"/>
      <c r="FYJ41" s="222"/>
      <c r="FYK41" s="222"/>
      <c r="FYL41" s="222"/>
      <c r="FYM41" s="222"/>
      <c r="FYN41" s="222"/>
      <c r="FYO41" s="222"/>
      <c r="FYP41" s="222"/>
      <c r="FYQ41" s="222"/>
      <c r="FYR41" s="222"/>
      <c r="FYS41" s="222"/>
      <c r="FYT41" s="222"/>
      <c r="FYU41" s="222"/>
      <c r="FYV41" s="222"/>
      <c r="FYW41" s="222"/>
      <c r="FYX41" s="222"/>
      <c r="FYY41" s="222"/>
      <c r="FYZ41" s="222"/>
      <c r="FZA41" s="222"/>
      <c r="FZB41" s="222"/>
      <c r="FZC41" s="222"/>
      <c r="FZD41" s="222"/>
      <c r="FZE41" s="222"/>
      <c r="FZF41" s="222"/>
      <c r="FZG41" s="222"/>
      <c r="FZH41" s="222"/>
      <c r="FZI41" s="222"/>
      <c r="FZJ41" s="222"/>
      <c r="FZK41" s="222"/>
      <c r="FZL41" s="222"/>
      <c r="FZM41" s="222"/>
      <c r="FZN41" s="222"/>
      <c r="FZO41" s="222"/>
      <c r="FZP41" s="222"/>
      <c r="FZQ41" s="222"/>
      <c r="FZR41" s="222"/>
      <c r="FZS41" s="222"/>
      <c r="FZT41" s="222"/>
      <c r="FZU41" s="222"/>
      <c r="FZV41" s="222"/>
      <c r="FZW41" s="222"/>
      <c r="FZX41" s="222"/>
      <c r="FZY41" s="222"/>
      <c r="FZZ41" s="222"/>
      <c r="GAA41" s="222"/>
      <c r="GAB41" s="222"/>
      <c r="GAC41" s="222"/>
      <c r="GAD41" s="222"/>
      <c r="GAE41" s="222"/>
      <c r="GAF41" s="222"/>
      <c r="GAG41" s="222"/>
      <c r="GAH41" s="222"/>
      <c r="GAI41" s="222"/>
      <c r="GAJ41" s="222"/>
      <c r="GAK41" s="222"/>
      <c r="GAL41" s="222"/>
      <c r="GAM41" s="222"/>
      <c r="GAN41" s="222"/>
      <c r="GAO41" s="222"/>
      <c r="GAP41" s="222"/>
      <c r="GAQ41" s="222"/>
      <c r="GAR41" s="222"/>
      <c r="GAS41" s="222"/>
      <c r="GAT41" s="222"/>
      <c r="GAU41" s="222"/>
      <c r="GAV41" s="222"/>
      <c r="GAW41" s="222"/>
      <c r="GAX41" s="222"/>
      <c r="GAY41" s="222"/>
      <c r="GAZ41" s="222"/>
      <c r="GBA41" s="222"/>
      <c r="GBB41" s="222"/>
      <c r="GBC41" s="222"/>
      <c r="GBD41" s="222"/>
      <c r="GBE41" s="222"/>
      <c r="GBF41" s="222"/>
      <c r="GBG41" s="222"/>
      <c r="GBH41" s="222"/>
      <c r="GBI41" s="222"/>
      <c r="GBJ41" s="222"/>
      <c r="GBK41" s="222"/>
      <c r="GBL41" s="222"/>
      <c r="GBM41" s="222"/>
      <c r="GBN41" s="222"/>
      <c r="GBO41" s="222"/>
      <c r="GBP41" s="222"/>
      <c r="GBQ41" s="222"/>
      <c r="GBR41" s="222"/>
      <c r="GBS41" s="222"/>
      <c r="GBT41" s="222"/>
      <c r="GBU41" s="222"/>
      <c r="GBV41" s="222"/>
      <c r="GBW41" s="222"/>
      <c r="GBX41" s="222"/>
      <c r="GBY41" s="222"/>
      <c r="GBZ41" s="222"/>
      <c r="GCA41" s="222"/>
      <c r="GCB41" s="222"/>
      <c r="GCC41" s="222"/>
      <c r="GCD41" s="222"/>
      <c r="GCE41" s="222"/>
      <c r="GCF41" s="222"/>
      <c r="GCG41" s="222"/>
      <c r="GCH41" s="222"/>
      <c r="GCI41" s="222"/>
      <c r="GCJ41" s="222"/>
      <c r="GCK41" s="222"/>
      <c r="GCL41" s="222"/>
      <c r="GCM41" s="222"/>
      <c r="GCN41" s="222"/>
      <c r="GCO41" s="222"/>
      <c r="GCP41" s="222"/>
      <c r="GCQ41" s="222"/>
      <c r="GCR41" s="222"/>
      <c r="GCS41" s="222"/>
      <c r="GCT41" s="222"/>
      <c r="GCU41" s="222"/>
      <c r="GCV41" s="222"/>
      <c r="GCW41" s="222"/>
      <c r="GCX41" s="222"/>
      <c r="GCY41" s="222"/>
      <c r="GCZ41" s="222"/>
      <c r="GDA41" s="222"/>
      <c r="GDB41" s="222"/>
      <c r="GDC41" s="222"/>
      <c r="GDD41" s="222"/>
      <c r="GDE41" s="222"/>
      <c r="GDF41" s="222"/>
      <c r="GDG41" s="222"/>
      <c r="GDH41" s="222"/>
      <c r="GDI41" s="222"/>
      <c r="GDJ41" s="222"/>
      <c r="GDK41" s="222"/>
      <c r="GDL41" s="222"/>
      <c r="GDM41" s="222"/>
      <c r="GDN41" s="222"/>
      <c r="GDO41" s="222"/>
      <c r="GDP41" s="222"/>
      <c r="GDQ41" s="222"/>
      <c r="GDR41" s="222"/>
      <c r="GDS41" s="222"/>
      <c r="GDT41" s="222"/>
      <c r="GDU41" s="222"/>
      <c r="GDV41" s="222"/>
      <c r="GDW41" s="222"/>
      <c r="GDX41" s="222"/>
      <c r="GDY41" s="222"/>
      <c r="GDZ41" s="222"/>
      <c r="GEA41" s="222"/>
      <c r="GEB41" s="222"/>
      <c r="GEC41" s="222"/>
      <c r="GED41" s="222"/>
      <c r="GEE41" s="222"/>
      <c r="GEF41" s="222"/>
      <c r="GEG41" s="222"/>
      <c r="GEH41" s="222"/>
      <c r="GEI41" s="222"/>
      <c r="GEJ41" s="222"/>
      <c r="GEK41" s="222"/>
      <c r="GEL41" s="222"/>
      <c r="GEM41" s="222"/>
      <c r="GEN41" s="222"/>
      <c r="GEO41" s="222"/>
      <c r="GEP41" s="222"/>
      <c r="GEQ41" s="222"/>
      <c r="GER41" s="222"/>
      <c r="GES41" s="222"/>
      <c r="GET41" s="222"/>
      <c r="GEU41" s="222"/>
      <c r="GEV41" s="222"/>
      <c r="GEW41" s="222"/>
      <c r="GEX41" s="222"/>
      <c r="GEY41" s="222"/>
      <c r="GEZ41" s="222"/>
      <c r="GFA41" s="222"/>
      <c r="GFB41" s="222"/>
      <c r="GFC41" s="222"/>
      <c r="GFD41" s="222"/>
      <c r="GFE41" s="222"/>
      <c r="GFF41" s="222"/>
      <c r="GFG41" s="222"/>
      <c r="GFH41" s="222"/>
      <c r="GFI41" s="222"/>
      <c r="GFJ41" s="222"/>
      <c r="GFK41" s="222"/>
      <c r="GFL41" s="222"/>
      <c r="GFM41" s="222"/>
      <c r="GFN41" s="222"/>
      <c r="GFO41" s="222"/>
      <c r="GFP41" s="222"/>
      <c r="GFQ41" s="222"/>
      <c r="GFR41" s="222"/>
      <c r="GFS41" s="222"/>
      <c r="GFT41" s="222"/>
      <c r="GFU41" s="222"/>
      <c r="GFV41" s="222"/>
      <c r="GFW41" s="222"/>
      <c r="GFX41" s="222"/>
      <c r="GFY41" s="222"/>
      <c r="GFZ41" s="222"/>
      <c r="GGA41" s="222"/>
      <c r="GGB41" s="222"/>
      <c r="GGC41" s="222"/>
      <c r="GGD41" s="222"/>
      <c r="GGE41" s="222"/>
      <c r="GGF41" s="222"/>
      <c r="GGG41" s="222"/>
      <c r="GGH41" s="222"/>
      <c r="GGI41" s="222"/>
      <c r="GGJ41" s="222"/>
      <c r="GGK41" s="222"/>
      <c r="GGL41" s="222"/>
      <c r="GGM41" s="222"/>
      <c r="GGN41" s="222"/>
      <c r="GGO41" s="222"/>
      <c r="GGP41" s="222"/>
      <c r="GGQ41" s="222"/>
      <c r="GGR41" s="222"/>
      <c r="GGS41" s="222"/>
      <c r="GGT41" s="222"/>
      <c r="GGU41" s="222"/>
      <c r="GGV41" s="222"/>
      <c r="GGW41" s="222"/>
      <c r="GGX41" s="222"/>
      <c r="GGY41" s="222"/>
      <c r="GGZ41" s="222"/>
      <c r="GHA41" s="222"/>
      <c r="GHB41" s="222"/>
      <c r="GHC41" s="222"/>
      <c r="GHD41" s="222"/>
      <c r="GHE41" s="222"/>
      <c r="GHF41" s="222"/>
      <c r="GHG41" s="222"/>
      <c r="GHH41" s="222"/>
      <c r="GHI41" s="222"/>
      <c r="GHJ41" s="222"/>
      <c r="GHK41" s="222"/>
      <c r="GHL41" s="222"/>
      <c r="GHM41" s="222"/>
      <c r="GHN41" s="222"/>
      <c r="GHO41" s="222"/>
      <c r="GHP41" s="222"/>
      <c r="GHQ41" s="222"/>
      <c r="GHR41" s="222"/>
      <c r="GHS41" s="222"/>
      <c r="GHT41" s="222"/>
      <c r="GHU41" s="222"/>
      <c r="GHV41" s="222"/>
      <c r="GHW41" s="222"/>
      <c r="GHX41" s="222"/>
      <c r="GHY41" s="222"/>
      <c r="GHZ41" s="222"/>
      <c r="GIA41" s="222"/>
      <c r="GIB41" s="222"/>
      <c r="GIC41" s="222"/>
      <c r="GID41" s="222"/>
      <c r="GIE41" s="222"/>
      <c r="GIF41" s="222"/>
      <c r="GIG41" s="222"/>
      <c r="GIH41" s="222"/>
      <c r="GII41" s="222"/>
      <c r="GIJ41" s="222"/>
      <c r="GIK41" s="222"/>
      <c r="GIL41" s="222"/>
      <c r="GIM41" s="222"/>
      <c r="GIN41" s="222"/>
      <c r="GIO41" s="222"/>
      <c r="GIP41" s="222"/>
      <c r="GIQ41" s="222"/>
      <c r="GIR41" s="222"/>
      <c r="GIS41" s="222"/>
      <c r="GIT41" s="222"/>
      <c r="GIU41" s="222"/>
      <c r="GIV41" s="222"/>
      <c r="GIW41" s="222"/>
      <c r="GIX41" s="222"/>
      <c r="GIY41" s="222"/>
      <c r="GIZ41" s="222"/>
      <c r="GJA41" s="222"/>
      <c r="GJB41" s="222"/>
      <c r="GJC41" s="222"/>
      <c r="GJD41" s="222"/>
      <c r="GJE41" s="222"/>
      <c r="GJF41" s="222"/>
      <c r="GJG41" s="222"/>
      <c r="GJH41" s="222"/>
      <c r="GJI41" s="222"/>
      <c r="GJJ41" s="222"/>
      <c r="GJK41" s="222"/>
      <c r="GJL41" s="222"/>
      <c r="GJM41" s="222"/>
      <c r="GJN41" s="222"/>
      <c r="GJO41" s="222"/>
      <c r="GJP41" s="222"/>
      <c r="GJQ41" s="222"/>
      <c r="GJR41" s="222"/>
      <c r="GJS41" s="222"/>
      <c r="GJT41" s="222"/>
      <c r="GJU41" s="222"/>
      <c r="GJV41" s="222"/>
      <c r="GJW41" s="222"/>
      <c r="GJX41" s="222"/>
      <c r="GJY41" s="222"/>
      <c r="GJZ41" s="222"/>
      <c r="GKA41" s="222"/>
      <c r="GKB41" s="222"/>
      <c r="GKC41" s="222"/>
      <c r="GKD41" s="222"/>
      <c r="GKE41" s="222"/>
      <c r="GKF41" s="222"/>
      <c r="GKG41" s="222"/>
      <c r="GKH41" s="222"/>
      <c r="GKI41" s="222"/>
      <c r="GKJ41" s="222"/>
      <c r="GKK41" s="222"/>
      <c r="GKL41" s="222"/>
      <c r="GKM41" s="222"/>
      <c r="GKN41" s="222"/>
      <c r="GKO41" s="222"/>
      <c r="GKP41" s="222"/>
      <c r="GKQ41" s="222"/>
      <c r="GKR41" s="222"/>
      <c r="GKS41" s="222"/>
      <c r="GKT41" s="222"/>
      <c r="GKU41" s="222"/>
      <c r="GKV41" s="222"/>
      <c r="GKW41" s="222"/>
      <c r="GKX41" s="222"/>
      <c r="GKY41" s="222"/>
      <c r="GKZ41" s="222"/>
      <c r="GLA41" s="222"/>
      <c r="GLB41" s="222"/>
      <c r="GLC41" s="222"/>
      <c r="GLD41" s="222"/>
      <c r="GLE41" s="222"/>
      <c r="GLF41" s="222"/>
      <c r="GLG41" s="222"/>
      <c r="GLH41" s="222"/>
      <c r="GLI41" s="222"/>
      <c r="GLJ41" s="222"/>
      <c r="GLK41" s="222"/>
      <c r="GLL41" s="222"/>
      <c r="GLM41" s="222"/>
      <c r="GLN41" s="222"/>
      <c r="GLO41" s="222"/>
      <c r="GLP41" s="222"/>
      <c r="GLQ41" s="222"/>
      <c r="GLR41" s="222"/>
      <c r="GLS41" s="222"/>
      <c r="GLT41" s="222"/>
      <c r="GLU41" s="222"/>
      <c r="GLV41" s="222"/>
      <c r="GLW41" s="222"/>
      <c r="GLX41" s="222"/>
      <c r="GLY41" s="222"/>
      <c r="GLZ41" s="222"/>
      <c r="GMA41" s="222"/>
      <c r="GMB41" s="222"/>
      <c r="GMC41" s="222"/>
      <c r="GMD41" s="222"/>
      <c r="GME41" s="222"/>
      <c r="GMF41" s="222"/>
      <c r="GMG41" s="222"/>
      <c r="GMH41" s="222"/>
      <c r="GMI41" s="222"/>
      <c r="GMJ41" s="222"/>
      <c r="GMK41" s="222"/>
      <c r="GML41" s="222"/>
      <c r="GMM41" s="222"/>
      <c r="GMN41" s="222"/>
      <c r="GMO41" s="222"/>
      <c r="GMP41" s="222"/>
      <c r="GMQ41" s="222"/>
      <c r="GMR41" s="222"/>
      <c r="GMS41" s="222"/>
      <c r="GMT41" s="222"/>
      <c r="GMU41" s="222"/>
      <c r="GMV41" s="222"/>
      <c r="GMW41" s="222"/>
      <c r="GMX41" s="222"/>
      <c r="GMY41" s="222"/>
      <c r="GMZ41" s="222"/>
      <c r="GNA41" s="222"/>
      <c r="GNB41" s="222"/>
      <c r="GNC41" s="222"/>
      <c r="GND41" s="222"/>
      <c r="GNE41" s="222"/>
      <c r="GNF41" s="222"/>
      <c r="GNG41" s="222"/>
      <c r="GNH41" s="222"/>
      <c r="GNI41" s="222"/>
      <c r="GNJ41" s="222"/>
      <c r="GNK41" s="222"/>
      <c r="GNL41" s="222"/>
      <c r="GNM41" s="222"/>
      <c r="GNN41" s="222"/>
      <c r="GNO41" s="222"/>
      <c r="GNP41" s="222"/>
      <c r="GNQ41" s="222"/>
      <c r="GNR41" s="222"/>
      <c r="GNS41" s="222"/>
      <c r="GNT41" s="222"/>
      <c r="GNU41" s="222"/>
      <c r="GNV41" s="222"/>
      <c r="GNW41" s="222"/>
      <c r="GNX41" s="222"/>
      <c r="GNY41" s="222"/>
      <c r="GNZ41" s="222"/>
      <c r="GOA41" s="222"/>
      <c r="GOB41" s="222"/>
      <c r="GOC41" s="222"/>
      <c r="GOD41" s="222"/>
      <c r="GOE41" s="222"/>
      <c r="GOF41" s="222"/>
      <c r="GOG41" s="222"/>
      <c r="GOH41" s="222"/>
      <c r="GOI41" s="222"/>
      <c r="GOJ41" s="222"/>
      <c r="GOK41" s="222"/>
      <c r="GOL41" s="222"/>
      <c r="GOM41" s="222"/>
      <c r="GON41" s="222"/>
      <c r="GOO41" s="222"/>
      <c r="GOP41" s="222"/>
      <c r="GOQ41" s="222"/>
      <c r="GOR41" s="222"/>
      <c r="GOS41" s="222"/>
      <c r="GOT41" s="222"/>
      <c r="GOU41" s="222"/>
      <c r="GOV41" s="222"/>
      <c r="GOW41" s="222"/>
      <c r="GOX41" s="222"/>
      <c r="GOY41" s="222"/>
      <c r="GOZ41" s="222"/>
      <c r="GPA41" s="222"/>
      <c r="GPB41" s="222"/>
      <c r="GPC41" s="222"/>
      <c r="GPD41" s="222"/>
      <c r="GPE41" s="222"/>
      <c r="GPF41" s="222"/>
      <c r="GPG41" s="222"/>
      <c r="GPH41" s="222"/>
      <c r="GPI41" s="222"/>
      <c r="GPJ41" s="222"/>
      <c r="GPK41" s="222"/>
      <c r="GPL41" s="222"/>
      <c r="GPM41" s="222"/>
      <c r="GPN41" s="222"/>
      <c r="GPO41" s="222"/>
      <c r="GPP41" s="222"/>
      <c r="GPQ41" s="222"/>
      <c r="GPR41" s="222"/>
      <c r="GPS41" s="222"/>
      <c r="GPT41" s="222"/>
      <c r="GPU41" s="222"/>
      <c r="GPV41" s="222"/>
      <c r="GPW41" s="222"/>
      <c r="GPX41" s="222"/>
      <c r="GPY41" s="222"/>
      <c r="GPZ41" s="222"/>
      <c r="GQA41" s="222"/>
      <c r="GQB41" s="222"/>
      <c r="GQC41" s="222"/>
      <c r="GQD41" s="222"/>
      <c r="GQE41" s="222"/>
      <c r="GQF41" s="222"/>
      <c r="GQG41" s="222"/>
      <c r="GQH41" s="222"/>
      <c r="GQI41" s="222"/>
      <c r="GQJ41" s="222"/>
      <c r="GQK41" s="222"/>
      <c r="GQL41" s="222"/>
      <c r="GQM41" s="222"/>
      <c r="GQN41" s="222"/>
      <c r="GQO41" s="222"/>
      <c r="GQP41" s="222"/>
      <c r="GQQ41" s="222"/>
      <c r="GQR41" s="222"/>
      <c r="GQS41" s="222"/>
      <c r="GQT41" s="222"/>
      <c r="GQU41" s="222"/>
      <c r="GQV41" s="222"/>
      <c r="GQW41" s="222"/>
      <c r="GQX41" s="222"/>
      <c r="GQY41" s="222"/>
      <c r="GQZ41" s="222"/>
      <c r="GRA41" s="222"/>
      <c r="GRB41" s="222"/>
      <c r="GRC41" s="222"/>
      <c r="GRD41" s="222"/>
      <c r="GRE41" s="222"/>
      <c r="GRF41" s="222"/>
      <c r="GRG41" s="222"/>
      <c r="GRH41" s="222"/>
      <c r="GRI41" s="222"/>
      <c r="GRJ41" s="222"/>
      <c r="GRK41" s="222"/>
      <c r="GRL41" s="222"/>
      <c r="GRM41" s="222"/>
      <c r="GRN41" s="222"/>
      <c r="GRO41" s="222"/>
      <c r="GRP41" s="222"/>
      <c r="GRQ41" s="222"/>
      <c r="GRR41" s="222"/>
      <c r="GRS41" s="222"/>
      <c r="GRT41" s="222"/>
      <c r="GRU41" s="222"/>
      <c r="GRV41" s="222"/>
      <c r="GRW41" s="222"/>
      <c r="GRX41" s="222"/>
      <c r="GRY41" s="222"/>
      <c r="GRZ41" s="222"/>
      <c r="GSA41" s="222"/>
      <c r="GSB41" s="222"/>
      <c r="GSC41" s="222"/>
      <c r="GSD41" s="222"/>
      <c r="GSE41" s="222"/>
      <c r="GSF41" s="222"/>
      <c r="GSG41" s="222"/>
      <c r="GSH41" s="222"/>
      <c r="GSI41" s="222"/>
      <c r="GSJ41" s="222"/>
      <c r="GSK41" s="222"/>
      <c r="GSL41" s="222"/>
      <c r="GSM41" s="222"/>
      <c r="GSN41" s="222"/>
      <c r="GSO41" s="222"/>
      <c r="GSP41" s="222"/>
      <c r="GSQ41" s="222"/>
      <c r="GSR41" s="222"/>
      <c r="GSS41" s="222"/>
      <c r="GST41" s="222"/>
      <c r="GSU41" s="222"/>
      <c r="GSV41" s="222"/>
      <c r="GSW41" s="222"/>
      <c r="GSX41" s="222"/>
      <c r="GSY41" s="222"/>
      <c r="GSZ41" s="222"/>
      <c r="GTA41" s="222"/>
      <c r="GTB41" s="222"/>
      <c r="GTC41" s="222"/>
      <c r="GTD41" s="222"/>
      <c r="GTE41" s="222"/>
      <c r="GTF41" s="222"/>
      <c r="GTG41" s="222"/>
      <c r="GTH41" s="222"/>
      <c r="GTI41" s="222"/>
      <c r="GTJ41" s="222"/>
      <c r="GTK41" s="222"/>
      <c r="GTL41" s="222"/>
      <c r="GTM41" s="222"/>
      <c r="GTN41" s="222"/>
      <c r="GTO41" s="222"/>
      <c r="GTP41" s="222"/>
      <c r="GTQ41" s="222"/>
      <c r="GTR41" s="222"/>
      <c r="GTS41" s="222"/>
      <c r="GTT41" s="222"/>
      <c r="GTU41" s="222"/>
      <c r="GTV41" s="222"/>
      <c r="GTW41" s="222"/>
      <c r="GTX41" s="222"/>
      <c r="GTY41" s="222"/>
      <c r="GTZ41" s="222"/>
      <c r="GUA41" s="222"/>
      <c r="GUB41" s="222"/>
      <c r="GUC41" s="222"/>
      <c r="GUD41" s="222"/>
      <c r="GUE41" s="222"/>
      <c r="GUF41" s="222"/>
      <c r="GUG41" s="222"/>
      <c r="GUH41" s="222"/>
      <c r="GUI41" s="222"/>
      <c r="GUJ41" s="222"/>
      <c r="GUK41" s="222"/>
      <c r="GUL41" s="222"/>
      <c r="GUM41" s="222"/>
      <c r="GUN41" s="222"/>
      <c r="GUO41" s="222"/>
      <c r="GUP41" s="222"/>
      <c r="GUQ41" s="222"/>
      <c r="GUR41" s="222"/>
      <c r="GUS41" s="222"/>
      <c r="GUT41" s="222"/>
      <c r="GUU41" s="222"/>
      <c r="GUV41" s="222"/>
      <c r="GUW41" s="222"/>
      <c r="GUX41" s="222"/>
      <c r="GUY41" s="222"/>
      <c r="GUZ41" s="222"/>
      <c r="GVA41" s="222"/>
      <c r="GVB41" s="222"/>
      <c r="GVC41" s="222"/>
      <c r="GVD41" s="222"/>
      <c r="GVE41" s="222"/>
      <c r="GVF41" s="222"/>
      <c r="GVG41" s="222"/>
      <c r="GVH41" s="222"/>
      <c r="GVI41" s="222"/>
      <c r="GVJ41" s="222"/>
      <c r="GVK41" s="222"/>
      <c r="GVL41" s="222"/>
      <c r="GVM41" s="222"/>
      <c r="GVN41" s="222"/>
      <c r="GVO41" s="222"/>
      <c r="GVP41" s="222"/>
      <c r="GVQ41" s="222"/>
      <c r="GVR41" s="222"/>
      <c r="GVS41" s="222"/>
      <c r="GVT41" s="222"/>
      <c r="GVU41" s="222"/>
      <c r="GVV41" s="222"/>
      <c r="GVW41" s="222"/>
      <c r="GVX41" s="222"/>
      <c r="GVY41" s="222"/>
      <c r="GVZ41" s="222"/>
      <c r="GWA41" s="222"/>
      <c r="GWB41" s="222"/>
      <c r="GWC41" s="222"/>
      <c r="GWD41" s="222"/>
      <c r="GWE41" s="222"/>
      <c r="GWF41" s="222"/>
      <c r="GWG41" s="222"/>
      <c r="GWH41" s="222"/>
      <c r="GWI41" s="222"/>
      <c r="GWJ41" s="222"/>
      <c r="GWK41" s="222"/>
      <c r="GWL41" s="222"/>
      <c r="GWM41" s="222"/>
      <c r="GWN41" s="222"/>
      <c r="GWO41" s="222"/>
      <c r="GWP41" s="222"/>
      <c r="GWQ41" s="222"/>
      <c r="GWR41" s="222"/>
      <c r="GWS41" s="222"/>
      <c r="GWT41" s="222"/>
      <c r="GWU41" s="222"/>
      <c r="GWV41" s="222"/>
      <c r="GWW41" s="222"/>
      <c r="GWX41" s="222"/>
      <c r="GWY41" s="222"/>
      <c r="GWZ41" s="222"/>
      <c r="GXA41" s="222"/>
      <c r="GXB41" s="222"/>
      <c r="GXC41" s="222"/>
      <c r="GXD41" s="222"/>
      <c r="GXE41" s="222"/>
      <c r="GXF41" s="222"/>
      <c r="GXG41" s="222"/>
      <c r="GXH41" s="222"/>
      <c r="GXI41" s="222"/>
      <c r="GXJ41" s="222"/>
      <c r="GXK41" s="222"/>
      <c r="GXL41" s="222"/>
      <c r="GXM41" s="222"/>
      <c r="GXN41" s="222"/>
      <c r="GXO41" s="222"/>
      <c r="GXP41" s="222"/>
      <c r="GXQ41" s="222"/>
      <c r="GXR41" s="222"/>
      <c r="GXS41" s="222"/>
      <c r="GXT41" s="222"/>
      <c r="GXU41" s="222"/>
      <c r="GXV41" s="222"/>
      <c r="GXW41" s="222"/>
      <c r="GXX41" s="222"/>
      <c r="GXY41" s="222"/>
      <c r="GXZ41" s="222"/>
      <c r="GYA41" s="222"/>
      <c r="GYB41" s="222"/>
      <c r="GYC41" s="222"/>
      <c r="GYD41" s="222"/>
      <c r="GYE41" s="222"/>
      <c r="GYF41" s="222"/>
      <c r="GYG41" s="222"/>
      <c r="GYH41" s="222"/>
      <c r="GYI41" s="222"/>
      <c r="GYJ41" s="222"/>
      <c r="GYK41" s="222"/>
      <c r="GYL41" s="222"/>
      <c r="GYM41" s="222"/>
      <c r="GYN41" s="222"/>
      <c r="GYO41" s="222"/>
      <c r="GYP41" s="222"/>
      <c r="GYQ41" s="222"/>
      <c r="GYR41" s="222"/>
      <c r="GYS41" s="222"/>
      <c r="GYT41" s="222"/>
      <c r="GYU41" s="222"/>
      <c r="GYV41" s="222"/>
      <c r="GYW41" s="222"/>
      <c r="GYX41" s="222"/>
      <c r="GYY41" s="222"/>
      <c r="GYZ41" s="222"/>
      <c r="GZA41" s="222"/>
      <c r="GZB41" s="222"/>
      <c r="GZC41" s="222"/>
      <c r="GZD41" s="222"/>
      <c r="GZE41" s="222"/>
      <c r="GZF41" s="222"/>
      <c r="GZG41" s="222"/>
      <c r="GZH41" s="222"/>
      <c r="GZI41" s="222"/>
      <c r="GZJ41" s="222"/>
      <c r="GZK41" s="222"/>
      <c r="GZL41" s="222"/>
      <c r="GZM41" s="222"/>
      <c r="GZN41" s="222"/>
      <c r="GZO41" s="222"/>
      <c r="GZP41" s="222"/>
      <c r="GZQ41" s="222"/>
      <c r="GZR41" s="222"/>
      <c r="GZS41" s="222"/>
      <c r="GZT41" s="222"/>
      <c r="GZU41" s="222"/>
      <c r="GZV41" s="222"/>
      <c r="GZW41" s="222"/>
      <c r="GZX41" s="222"/>
      <c r="GZY41" s="222"/>
      <c r="GZZ41" s="222"/>
      <c r="HAA41" s="222"/>
      <c r="HAB41" s="222"/>
      <c r="HAC41" s="222"/>
      <c r="HAD41" s="222"/>
      <c r="HAE41" s="222"/>
      <c r="HAF41" s="222"/>
      <c r="HAG41" s="222"/>
      <c r="HAH41" s="222"/>
      <c r="HAI41" s="222"/>
      <c r="HAJ41" s="222"/>
      <c r="HAK41" s="222"/>
      <c r="HAL41" s="222"/>
      <c r="HAM41" s="222"/>
      <c r="HAN41" s="222"/>
      <c r="HAO41" s="222"/>
      <c r="HAP41" s="222"/>
      <c r="HAQ41" s="222"/>
      <c r="HAR41" s="222"/>
      <c r="HAS41" s="222"/>
      <c r="HAT41" s="222"/>
      <c r="HAU41" s="222"/>
      <c r="HAV41" s="222"/>
      <c r="HAW41" s="222"/>
      <c r="HAX41" s="222"/>
      <c r="HAY41" s="222"/>
      <c r="HAZ41" s="222"/>
      <c r="HBA41" s="222"/>
      <c r="HBB41" s="222"/>
      <c r="HBC41" s="222"/>
      <c r="HBD41" s="222"/>
      <c r="HBE41" s="222"/>
      <c r="HBF41" s="222"/>
      <c r="HBG41" s="222"/>
      <c r="HBH41" s="222"/>
      <c r="HBI41" s="222"/>
      <c r="HBJ41" s="222"/>
      <c r="HBK41" s="222"/>
      <c r="HBL41" s="222"/>
      <c r="HBM41" s="222"/>
      <c r="HBN41" s="222"/>
      <c r="HBO41" s="222"/>
      <c r="HBP41" s="222"/>
      <c r="HBQ41" s="222"/>
      <c r="HBR41" s="222"/>
      <c r="HBS41" s="222"/>
      <c r="HBT41" s="222"/>
      <c r="HBU41" s="222"/>
      <c r="HBV41" s="222"/>
      <c r="HBW41" s="222"/>
      <c r="HBX41" s="222"/>
      <c r="HBY41" s="222"/>
      <c r="HBZ41" s="222"/>
      <c r="HCA41" s="222"/>
      <c r="HCB41" s="222"/>
      <c r="HCC41" s="222"/>
      <c r="HCD41" s="222"/>
      <c r="HCE41" s="222"/>
      <c r="HCF41" s="222"/>
      <c r="HCG41" s="222"/>
      <c r="HCH41" s="222"/>
      <c r="HCI41" s="222"/>
      <c r="HCJ41" s="222"/>
      <c r="HCK41" s="222"/>
      <c r="HCL41" s="222"/>
      <c r="HCM41" s="222"/>
      <c r="HCN41" s="222"/>
      <c r="HCO41" s="222"/>
      <c r="HCP41" s="222"/>
      <c r="HCQ41" s="222"/>
      <c r="HCR41" s="222"/>
      <c r="HCS41" s="222"/>
      <c r="HCT41" s="222"/>
      <c r="HCU41" s="222"/>
      <c r="HCV41" s="222"/>
      <c r="HCW41" s="222"/>
      <c r="HCX41" s="222"/>
      <c r="HCY41" s="222"/>
      <c r="HCZ41" s="222"/>
      <c r="HDA41" s="222"/>
      <c r="HDB41" s="222"/>
      <c r="HDC41" s="222"/>
      <c r="HDD41" s="222"/>
      <c r="HDE41" s="222"/>
      <c r="HDF41" s="222"/>
      <c r="HDG41" s="222"/>
      <c r="HDH41" s="222"/>
      <c r="HDI41" s="222"/>
      <c r="HDJ41" s="222"/>
      <c r="HDK41" s="222"/>
      <c r="HDL41" s="222"/>
      <c r="HDM41" s="222"/>
      <c r="HDN41" s="222"/>
      <c r="HDO41" s="222"/>
      <c r="HDP41" s="222"/>
      <c r="HDQ41" s="222"/>
      <c r="HDR41" s="222"/>
      <c r="HDS41" s="222"/>
      <c r="HDT41" s="222"/>
      <c r="HDU41" s="222"/>
      <c r="HDV41" s="222"/>
      <c r="HDW41" s="222"/>
      <c r="HDX41" s="222"/>
      <c r="HDY41" s="222"/>
      <c r="HDZ41" s="222"/>
      <c r="HEA41" s="222"/>
      <c r="HEB41" s="222"/>
      <c r="HEC41" s="222"/>
      <c r="HED41" s="222"/>
      <c r="HEE41" s="222"/>
      <c r="HEF41" s="222"/>
      <c r="HEG41" s="222"/>
      <c r="HEH41" s="222"/>
      <c r="HEI41" s="222"/>
      <c r="HEJ41" s="222"/>
      <c r="HEK41" s="222"/>
      <c r="HEL41" s="222"/>
      <c r="HEM41" s="222"/>
      <c r="HEN41" s="222"/>
      <c r="HEO41" s="222"/>
      <c r="HEP41" s="222"/>
      <c r="HEQ41" s="222"/>
      <c r="HER41" s="222"/>
      <c r="HES41" s="222"/>
      <c r="HET41" s="222"/>
      <c r="HEU41" s="222"/>
      <c r="HEV41" s="222"/>
      <c r="HEW41" s="222"/>
      <c r="HEX41" s="222"/>
      <c r="HEY41" s="222"/>
      <c r="HEZ41" s="222"/>
      <c r="HFA41" s="222"/>
      <c r="HFB41" s="222"/>
      <c r="HFC41" s="222"/>
      <c r="HFD41" s="222"/>
      <c r="HFE41" s="222"/>
      <c r="HFF41" s="222"/>
      <c r="HFG41" s="222"/>
      <c r="HFH41" s="222"/>
      <c r="HFI41" s="222"/>
      <c r="HFJ41" s="222"/>
      <c r="HFK41" s="222"/>
      <c r="HFL41" s="222"/>
      <c r="HFM41" s="222"/>
      <c r="HFN41" s="222"/>
      <c r="HFO41" s="222"/>
      <c r="HFP41" s="222"/>
      <c r="HFQ41" s="222"/>
      <c r="HFR41" s="222"/>
      <c r="HFS41" s="222"/>
      <c r="HFT41" s="222"/>
      <c r="HFU41" s="222"/>
      <c r="HFV41" s="222"/>
      <c r="HFW41" s="222"/>
      <c r="HFX41" s="222"/>
      <c r="HFY41" s="222"/>
      <c r="HFZ41" s="222"/>
      <c r="HGA41" s="222"/>
      <c r="HGB41" s="222"/>
      <c r="HGC41" s="222"/>
      <c r="HGD41" s="222"/>
      <c r="HGE41" s="222"/>
      <c r="HGF41" s="222"/>
      <c r="HGG41" s="222"/>
      <c r="HGH41" s="222"/>
      <c r="HGI41" s="222"/>
      <c r="HGJ41" s="222"/>
      <c r="HGK41" s="222"/>
      <c r="HGL41" s="222"/>
      <c r="HGM41" s="222"/>
      <c r="HGN41" s="222"/>
      <c r="HGO41" s="222"/>
      <c r="HGP41" s="222"/>
      <c r="HGQ41" s="222"/>
      <c r="HGR41" s="222"/>
      <c r="HGS41" s="222"/>
      <c r="HGT41" s="222"/>
      <c r="HGU41" s="222"/>
      <c r="HGV41" s="222"/>
      <c r="HGW41" s="222"/>
      <c r="HGX41" s="222"/>
      <c r="HGY41" s="222"/>
      <c r="HGZ41" s="222"/>
      <c r="HHA41" s="222"/>
      <c r="HHB41" s="222"/>
      <c r="HHC41" s="222"/>
      <c r="HHD41" s="222"/>
      <c r="HHE41" s="222"/>
      <c r="HHF41" s="222"/>
      <c r="HHG41" s="222"/>
      <c r="HHH41" s="222"/>
      <c r="HHI41" s="222"/>
      <c r="HHJ41" s="222"/>
      <c r="HHK41" s="222"/>
      <c r="HHL41" s="222"/>
      <c r="HHM41" s="222"/>
      <c r="HHN41" s="222"/>
      <c r="HHO41" s="222"/>
      <c r="HHP41" s="222"/>
      <c r="HHQ41" s="222"/>
      <c r="HHR41" s="222"/>
      <c r="HHS41" s="222"/>
      <c r="HHT41" s="222"/>
      <c r="HHU41" s="222"/>
      <c r="HHV41" s="222"/>
      <c r="HHW41" s="222"/>
      <c r="HHX41" s="222"/>
      <c r="HHY41" s="222"/>
      <c r="HHZ41" s="222"/>
      <c r="HIA41" s="222"/>
      <c r="HIB41" s="222"/>
      <c r="HIC41" s="222"/>
      <c r="HID41" s="222"/>
      <c r="HIE41" s="222"/>
      <c r="HIF41" s="222"/>
      <c r="HIG41" s="222"/>
      <c r="HIH41" s="222"/>
      <c r="HII41" s="222"/>
      <c r="HIJ41" s="222"/>
      <c r="HIK41" s="222"/>
      <c r="HIL41" s="222"/>
      <c r="HIM41" s="222"/>
      <c r="HIN41" s="222"/>
      <c r="HIO41" s="222"/>
      <c r="HIP41" s="222"/>
      <c r="HIQ41" s="222"/>
      <c r="HIR41" s="222"/>
      <c r="HIS41" s="222"/>
      <c r="HIT41" s="222"/>
      <c r="HIU41" s="222"/>
      <c r="HIV41" s="222"/>
      <c r="HIW41" s="222"/>
      <c r="HIX41" s="222"/>
      <c r="HIY41" s="222"/>
      <c r="HIZ41" s="222"/>
      <c r="HJA41" s="222"/>
      <c r="HJB41" s="222"/>
      <c r="HJC41" s="222"/>
      <c r="HJD41" s="222"/>
      <c r="HJE41" s="222"/>
      <c r="HJF41" s="222"/>
      <c r="HJG41" s="222"/>
      <c r="HJH41" s="222"/>
      <c r="HJI41" s="222"/>
      <c r="HJJ41" s="222"/>
      <c r="HJK41" s="222"/>
      <c r="HJL41" s="222"/>
      <c r="HJM41" s="222"/>
      <c r="HJN41" s="222"/>
      <c r="HJO41" s="222"/>
      <c r="HJP41" s="222"/>
      <c r="HJQ41" s="222"/>
      <c r="HJR41" s="222"/>
      <c r="HJS41" s="222"/>
      <c r="HJT41" s="222"/>
      <c r="HJU41" s="222"/>
      <c r="HJV41" s="222"/>
      <c r="HJW41" s="222"/>
      <c r="HJX41" s="222"/>
      <c r="HJY41" s="222"/>
      <c r="HJZ41" s="222"/>
      <c r="HKA41" s="222"/>
      <c r="HKB41" s="222"/>
      <c r="HKC41" s="222"/>
      <c r="HKD41" s="222"/>
      <c r="HKE41" s="222"/>
      <c r="HKF41" s="222"/>
      <c r="HKG41" s="222"/>
      <c r="HKH41" s="222"/>
      <c r="HKI41" s="222"/>
      <c r="HKJ41" s="222"/>
      <c r="HKK41" s="222"/>
      <c r="HKL41" s="222"/>
      <c r="HKM41" s="222"/>
      <c r="HKN41" s="222"/>
      <c r="HKO41" s="222"/>
      <c r="HKP41" s="222"/>
      <c r="HKQ41" s="222"/>
      <c r="HKR41" s="222"/>
      <c r="HKS41" s="222"/>
      <c r="HKT41" s="222"/>
      <c r="HKU41" s="222"/>
      <c r="HKV41" s="222"/>
      <c r="HKW41" s="222"/>
      <c r="HKX41" s="222"/>
      <c r="HKY41" s="222"/>
      <c r="HKZ41" s="222"/>
      <c r="HLA41" s="222"/>
      <c r="HLB41" s="222"/>
      <c r="HLC41" s="222"/>
      <c r="HLD41" s="222"/>
      <c r="HLE41" s="222"/>
      <c r="HLF41" s="222"/>
      <c r="HLG41" s="222"/>
      <c r="HLH41" s="222"/>
      <c r="HLI41" s="222"/>
      <c r="HLJ41" s="222"/>
      <c r="HLK41" s="222"/>
      <c r="HLL41" s="222"/>
      <c r="HLM41" s="222"/>
      <c r="HLN41" s="222"/>
      <c r="HLO41" s="222"/>
      <c r="HLP41" s="222"/>
      <c r="HLQ41" s="222"/>
      <c r="HLR41" s="222"/>
      <c r="HLS41" s="222"/>
      <c r="HLT41" s="222"/>
      <c r="HLU41" s="222"/>
      <c r="HLV41" s="222"/>
      <c r="HLW41" s="222"/>
      <c r="HLX41" s="222"/>
      <c r="HLY41" s="222"/>
      <c r="HLZ41" s="222"/>
      <c r="HMA41" s="222"/>
      <c r="HMB41" s="222"/>
      <c r="HMC41" s="222"/>
      <c r="HMD41" s="222"/>
      <c r="HME41" s="222"/>
      <c r="HMF41" s="222"/>
      <c r="HMG41" s="222"/>
      <c r="HMH41" s="222"/>
      <c r="HMI41" s="222"/>
      <c r="HMJ41" s="222"/>
      <c r="HMK41" s="222"/>
      <c r="HML41" s="222"/>
      <c r="HMM41" s="222"/>
      <c r="HMN41" s="222"/>
      <c r="HMO41" s="222"/>
      <c r="HMP41" s="222"/>
      <c r="HMQ41" s="222"/>
      <c r="HMR41" s="222"/>
      <c r="HMS41" s="222"/>
      <c r="HMT41" s="222"/>
      <c r="HMU41" s="222"/>
      <c r="HMV41" s="222"/>
      <c r="HMW41" s="222"/>
      <c r="HMX41" s="222"/>
      <c r="HMY41" s="222"/>
      <c r="HMZ41" s="222"/>
      <c r="HNA41" s="222"/>
      <c r="HNB41" s="222"/>
      <c r="HNC41" s="222"/>
      <c r="HND41" s="222"/>
      <c r="HNE41" s="222"/>
      <c r="HNF41" s="222"/>
      <c r="HNG41" s="222"/>
      <c r="HNH41" s="222"/>
      <c r="HNI41" s="222"/>
      <c r="HNJ41" s="222"/>
      <c r="HNK41" s="222"/>
      <c r="HNL41" s="222"/>
      <c r="HNM41" s="222"/>
      <c r="HNN41" s="222"/>
      <c r="HNO41" s="222"/>
      <c r="HNP41" s="222"/>
      <c r="HNQ41" s="222"/>
      <c r="HNR41" s="222"/>
      <c r="HNS41" s="222"/>
      <c r="HNT41" s="222"/>
      <c r="HNU41" s="222"/>
      <c r="HNV41" s="222"/>
      <c r="HNW41" s="222"/>
      <c r="HNX41" s="222"/>
      <c r="HNY41" s="222"/>
      <c r="HNZ41" s="222"/>
      <c r="HOA41" s="222"/>
      <c r="HOB41" s="222"/>
      <c r="HOC41" s="222"/>
      <c r="HOD41" s="222"/>
      <c r="HOE41" s="222"/>
      <c r="HOF41" s="222"/>
      <c r="HOG41" s="222"/>
      <c r="HOH41" s="222"/>
      <c r="HOI41" s="222"/>
      <c r="HOJ41" s="222"/>
      <c r="HOK41" s="222"/>
      <c r="HOL41" s="222"/>
      <c r="HOM41" s="222"/>
      <c r="HON41" s="222"/>
      <c r="HOO41" s="222"/>
      <c r="HOP41" s="222"/>
      <c r="HOQ41" s="222"/>
      <c r="HOR41" s="222"/>
      <c r="HOS41" s="222"/>
      <c r="HOT41" s="222"/>
      <c r="HOU41" s="222"/>
      <c r="HOV41" s="222"/>
      <c r="HOW41" s="222"/>
      <c r="HOX41" s="222"/>
      <c r="HOY41" s="222"/>
      <c r="HOZ41" s="222"/>
      <c r="HPA41" s="222"/>
      <c r="HPB41" s="222"/>
      <c r="HPC41" s="222"/>
      <c r="HPD41" s="222"/>
      <c r="HPE41" s="222"/>
      <c r="HPF41" s="222"/>
      <c r="HPG41" s="222"/>
      <c r="HPH41" s="222"/>
      <c r="HPI41" s="222"/>
      <c r="HPJ41" s="222"/>
      <c r="HPK41" s="222"/>
      <c r="HPL41" s="222"/>
      <c r="HPM41" s="222"/>
      <c r="HPN41" s="222"/>
      <c r="HPO41" s="222"/>
      <c r="HPP41" s="222"/>
      <c r="HPQ41" s="222"/>
      <c r="HPR41" s="222"/>
      <c r="HPS41" s="222"/>
      <c r="HPT41" s="222"/>
      <c r="HPU41" s="222"/>
      <c r="HPV41" s="222"/>
      <c r="HPW41" s="222"/>
      <c r="HPX41" s="222"/>
      <c r="HPY41" s="222"/>
      <c r="HPZ41" s="222"/>
      <c r="HQA41" s="222"/>
      <c r="HQB41" s="222"/>
      <c r="HQC41" s="222"/>
      <c r="HQD41" s="222"/>
      <c r="HQE41" s="222"/>
      <c r="HQF41" s="222"/>
      <c r="HQG41" s="222"/>
      <c r="HQH41" s="222"/>
      <c r="HQI41" s="222"/>
      <c r="HQJ41" s="222"/>
      <c r="HQK41" s="222"/>
      <c r="HQL41" s="222"/>
      <c r="HQM41" s="222"/>
      <c r="HQN41" s="222"/>
      <c r="HQO41" s="222"/>
      <c r="HQP41" s="222"/>
      <c r="HQQ41" s="222"/>
      <c r="HQR41" s="222"/>
      <c r="HQS41" s="222"/>
      <c r="HQT41" s="222"/>
      <c r="HQU41" s="222"/>
      <c r="HQV41" s="222"/>
      <c r="HQW41" s="222"/>
      <c r="HQX41" s="222"/>
      <c r="HQY41" s="222"/>
      <c r="HQZ41" s="222"/>
      <c r="HRA41" s="222"/>
      <c r="HRB41" s="222"/>
      <c r="HRC41" s="222"/>
      <c r="HRD41" s="222"/>
      <c r="HRE41" s="222"/>
      <c r="HRF41" s="222"/>
      <c r="HRG41" s="222"/>
      <c r="HRH41" s="222"/>
      <c r="HRI41" s="222"/>
      <c r="HRJ41" s="222"/>
      <c r="HRK41" s="222"/>
      <c r="HRL41" s="222"/>
      <c r="HRM41" s="222"/>
      <c r="HRN41" s="222"/>
      <c r="HRO41" s="222"/>
      <c r="HRP41" s="222"/>
      <c r="HRQ41" s="222"/>
      <c r="HRR41" s="222"/>
      <c r="HRS41" s="222"/>
      <c r="HRT41" s="222"/>
      <c r="HRU41" s="222"/>
      <c r="HRV41" s="222"/>
      <c r="HRW41" s="222"/>
      <c r="HRX41" s="222"/>
      <c r="HRY41" s="222"/>
      <c r="HRZ41" s="222"/>
      <c r="HSA41" s="222"/>
      <c r="HSB41" s="222"/>
      <c r="HSC41" s="222"/>
      <c r="HSD41" s="222"/>
      <c r="HSE41" s="222"/>
      <c r="HSF41" s="222"/>
      <c r="HSG41" s="222"/>
      <c r="HSH41" s="222"/>
      <c r="HSI41" s="222"/>
      <c r="HSJ41" s="222"/>
      <c r="HSK41" s="222"/>
      <c r="HSL41" s="222"/>
      <c r="HSM41" s="222"/>
      <c r="HSN41" s="222"/>
      <c r="HSO41" s="222"/>
      <c r="HSP41" s="222"/>
      <c r="HSQ41" s="222"/>
      <c r="HSR41" s="222"/>
      <c r="HSS41" s="222"/>
      <c r="HST41" s="222"/>
      <c r="HSU41" s="222"/>
      <c r="HSV41" s="222"/>
      <c r="HSW41" s="222"/>
      <c r="HSX41" s="222"/>
      <c r="HSY41" s="222"/>
      <c r="HSZ41" s="222"/>
      <c r="HTA41" s="222"/>
      <c r="HTB41" s="222"/>
      <c r="HTC41" s="222"/>
      <c r="HTD41" s="222"/>
      <c r="HTE41" s="222"/>
      <c r="HTF41" s="222"/>
      <c r="HTG41" s="222"/>
      <c r="HTH41" s="222"/>
      <c r="HTI41" s="222"/>
      <c r="HTJ41" s="222"/>
      <c r="HTK41" s="222"/>
      <c r="HTL41" s="222"/>
      <c r="HTM41" s="222"/>
      <c r="HTN41" s="222"/>
      <c r="HTO41" s="222"/>
      <c r="HTP41" s="222"/>
      <c r="HTQ41" s="222"/>
      <c r="HTR41" s="222"/>
      <c r="HTS41" s="222"/>
      <c r="HTT41" s="222"/>
      <c r="HTU41" s="222"/>
      <c r="HTV41" s="222"/>
      <c r="HTW41" s="222"/>
      <c r="HTX41" s="222"/>
      <c r="HTY41" s="222"/>
      <c r="HTZ41" s="222"/>
      <c r="HUA41" s="222"/>
      <c r="HUB41" s="222"/>
      <c r="HUC41" s="222"/>
      <c r="HUD41" s="222"/>
      <c r="HUE41" s="222"/>
      <c r="HUF41" s="222"/>
      <c r="HUG41" s="222"/>
      <c r="HUH41" s="222"/>
      <c r="HUI41" s="222"/>
      <c r="HUJ41" s="222"/>
      <c r="HUK41" s="222"/>
      <c r="HUL41" s="222"/>
      <c r="HUM41" s="222"/>
      <c r="HUN41" s="222"/>
      <c r="HUO41" s="222"/>
      <c r="HUP41" s="222"/>
      <c r="HUQ41" s="222"/>
      <c r="HUR41" s="222"/>
      <c r="HUS41" s="222"/>
      <c r="HUT41" s="222"/>
      <c r="HUU41" s="222"/>
      <c r="HUV41" s="222"/>
      <c r="HUW41" s="222"/>
      <c r="HUX41" s="222"/>
      <c r="HUY41" s="222"/>
      <c r="HUZ41" s="222"/>
      <c r="HVA41" s="222"/>
      <c r="HVB41" s="222"/>
      <c r="HVC41" s="222"/>
      <c r="HVD41" s="222"/>
      <c r="HVE41" s="222"/>
      <c r="HVF41" s="222"/>
      <c r="HVG41" s="222"/>
      <c r="HVH41" s="222"/>
      <c r="HVI41" s="222"/>
      <c r="HVJ41" s="222"/>
      <c r="HVK41" s="222"/>
      <c r="HVL41" s="222"/>
      <c r="HVM41" s="222"/>
      <c r="HVN41" s="222"/>
      <c r="HVO41" s="222"/>
      <c r="HVP41" s="222"/>
      <c r="HVQ41" s="222"/>
      <c r="HVR41" s="222"/>
      <c r="HVS41" s="222"/>
      <c r="HVT41" s="222"/>
      <c r="HVU41" s="222"/>
      <c r="HVV41" s="222"/>
      <c r="HVW41" s="222"/>
      <c r="HVX41" s="222"/>
      <c r="HVY41" s="222"/>
      <c r="HVZ41" s="222"/>
      <c r="HWA41" s="222"/>
      <c r="HWB41" s="222"/>
      <c r="HWC41" s="222"/>
      <c r="HWD41" s="222"/>
      <c r="HWE41" s="222"/>
      <c r="HWF41" s="222"/>
      <c r="HWG41" s="222"/>
      <c r="HWH41" s="222"/>
      <c r="HWI41" s="222"/>
      <c r="HWJ41" s="222"/>
      <c r="HWK41" s="222"/>
      <c r="HWL41" s="222"/>
      <c r="HWM41" s="222"/>
      <c r="HWN41" s="222"/>
      <c r="HWO41" s="222"/>
      <c r="HWP41" s="222"/>
      <c r="HWQ41" s="222"/>
      <c r="HWR41" s="222"/>
      <c r="HWS41" s="222"/>
      <c r="HWT41" s="222"/>
      <c r="HWU41" s="222"/>
      <c r="HWV41" s="222"/>
      <c r="HWW41" s="222"/>
      <c r="HWX41" s="222"/>
      <c r="HWY41" s="222"/>
      <c r="HWZ41" s="222"/>
      <c r="HXA41" s="222"/>
      <c r="HXB41" s="222"/>
      <c r="HXC41" s="222"/>
      <c r="HXD41" s="222"/>
      <c r="HXE41" s="222"/>
      <c r="HXF41" s="222"/>
      <c r="HXG41" s="222"/>
      <c r="HXH41" s="222"/>
      <c r="HXI41" s="222"/>
      <c r="HXJ41" s="222"/>
      <c r="HXK41" s="222"/>
      <c r="HXL41" s="222"/>
      <c r="HXM41" s="222"/>
      <c r="HXN41" s="222"/>
      <c r="HXO41" s="222"/>
      <c r="HXP41" s="222"/>
      <c r="HXQ41" s="222"/>
      <c r="HXR41" s="222"/>
      <c r="HXS41" s="222"/>
      <c r="HXT41" s="222"/>
      <c r="HXU41" s="222"/>
      <c r="HXV41" s="222"/>
      <c r="HXW41" s="222"/>
      <c r="HXX41" s="222"/>
      <c r="HXY41" s="222"/>
      <c r="HXZ41" s="222"/>
      <c r="HYA41" s="222"/>
      <c r="HYB41" s="222"/>
      <c r="HYC41" s="222"/>
      <c r="HYD41" s="222"/>
      <c r="HYE41" s="222"/>
      <c r="HYF41" s="222"/>
      <c r="HYG41" s="222"/>
      <c r="HYH41" s="222"/>
      <c r="HYI41" s="222"/>
      <c r="HYJ41" s="222"/>
      <c r="HYK41" s="222"/>
      <c r="HYL41" s="222"/>
      <c r="HYM41" s="222"/>
      <c r="HYN41" s="222"/>
      <c r="HYO41" s="222"/>
      <c r="HYP41" s="222"/>
      <c r="HYQ41" s="222"/>
      <c r="HYR41" s="222"/>
      <c r="HYS41" s="222"/>
      <c r="HYT41" s="222"/>
      <c r="HYU41" s="222"/>
      <c r="HYV41" s="222"/>
      <c r="HYW41" s="222"/>
      <c r="HYX41" s="222"/>
      <c r="HYY41" s="222"/>
      <c r="HYZ41" s="222"/>
      <c r="HZA41" s="222"/>
      <c r="HZB41" s="222"/>
      <c r="HZC41" s="222"/>
      <c r="HZD41" s="222"/>
      <c r="HZE41" s="222"/>
      <c r="HZF41" s="222"/>
      <c r="HZG41" s="222"/>
      <c r="HZH41" s="222"/>
      <c r="HZI41" s="222"/>
      <c r="HZJ41" s="222"/>
      <c r="HZK41" s="222"/>
      <c r="HZL41" s="222"/>
      <c r="HZM41" s="222"/>
      <c r="HZN41" s="222"/>
      <c r="HZO41" s="222"/>
      <c r="HZP41" s="222"/>
      <c r="HZQ41" s="222"/>
      <c r="HZR41" s="222"/>
      <c r="HZS41" s="222"/>
      <c r="HZT41" s="222"/>
      <c r="HZU41" s="222"/>
      <c r="HZV41" s="222"/>
      <c r="HZW41" s="222"/>
      <c r="HZX41" s="222"/>
      <c r="HZY41" s="222"/>
      <c r="HZZ41" s="222"/>
      <c r="IAA41" s="222"/>
      <c r="IAB41" s="222"/>
      <c r="IAC41" s="222"/>
      <c r="IAD41" s="222"/>
      <c r="IAE41" s="222"/>
      <c r="IAF41" s="222"/>
      <c r="IAG41" s="222"/>
      <c r="IAH41" s="222"/>
      <c r="IAI41" s="222"/>
      <c r="IAJ41" s="222"/>
      <c r="IAK41" s="222"/>
      <c r="IAL41" s="222"/>
      <c r="IAM41" s="222"/>
      <c r="IAN41" s="222"/>
      <c r="IAO41" s="222"/>
      <c r="IAP41" s="222"/>
      <c r="IAQ41" s="222"/>
      <c r="IAR41" s="222"/>
      <c r="IAS41" s="222"/>
      <c r="IAT41" s="222"/>
      <c r="IAU41" s="222"/>
      <c r="IAV41" s="222"/>
      <c r="IAW41" s="222"/>
      <c r="IAX41" s="222"/>
      <c r="IAY41" s="222"/>
      <c r="IAZ41" s="222"/>
      <c r="IBA41" s="222"/>
      <c r="IBB41" s="222"/>
      <c r="IBC41" s="222"/>
      <c r="IBD41" s="222"/>
      <c r="IBE41" s="222"/>
      <c r="IBF41" s="222"/>
      <c r="IBG41" s="222"/>
      <c r="IBH41" s="222"/>
      <c r="IBI41" s="222"/>
      <c r="IBJ41" s="222"/>
      <c r="IBK41" s="222"/>
      <c r="IBL41" s="222"/>
      <c r="IBM41" s="222"/>
      <c r="IBN41" s="222"/>
      <c r="IBO41" s="222"/>
      <c r="IBP41" s="222"/>
      <c r="IBQ41" s="222"/>
      <c r="IBR41" s="222"/>
      <c r="IBS41" s="222"/>
      <c r="IBT41" s="222"/>
      <c r="IBU41" s="222"/>
      <c r="IBV41" s="222"/>
      <c r="IBW41" s="222"/>
      <c r="IBX41" s="222"/>
      <c r="IBY41" s="222"/>
      <c r="IBZ41" s="222"/>
      <c r="ICA41" s="222"/>
      <c r="ICB41" s="222"/>
      <c r="ICC41" s="222"/>
      <c r="ICD41" s="222"/>
      <c r="ICE41" s="222"/>
      <c r="ICF41" s="222"/>
      <c r="ICG41" s="222"/>
      <c r="ICH41" s="222"/>
      <c r="ICI41" s="222"/>
      <c r="ICJ41" s="222"/>
      <c r="ICK41" s="222"/>
      <c r="ICL41" s="222"/>
      <c r="ICM41" s="222"/>
      <c r="ICN41" s="222"/>
      <c r="ICO41" s="222"/>
      <c r="ICP41" s="222"/>
      <c r="ICQ41" s="222"/>
      <c r="ICR41" s="222"/>
      <c r="ICS41" s="222"/>
      <c r="ICT41" s="222"/>
      <c r="ICU41" s="222"/>
      <c r="ICV41" s="222"/>
      <c r="ICW41" s="222"/>
      <c r="ICX41" s="222"/>
      <c r="ICY41" s="222"/>
      <c r="ICZ41" s="222"/>
      <c r="IDA41" s="222"/>
      <c r="IDB41" s="222"/>
      <c r="IDC41" s="222"/>
      <c r="IDD41" s="222"/>
      <c r="IDE41" s="222"/>
      <c r="IDF41" s="222"/>
      <c r="IDG41" s="222"/>
      <c r="IDH41" s="222"/>
      <c r="IDI41" s="222"/>
      <c r="IDJ41" s="222"/>
      <c r="IDK41" s="222"/>
      <c r="IDL41" s="222"/>
      <c r="IDM41" s="222"/>
      <c r="IDN41" s="222"/>
      <c r="IDO41" s="222"/>
      <c r="IDP41" s="222"/>
      <c r="IDQ41" s="222"/>
      <c r="IDR41" s="222"/>
      <c r="IDS41" s="222"/>
      <c r="IDT41" s="222"/>
      <c r="IDU41" s="222"/>
      <c r="IDV41" s="222"/>
      <c r="IDW41" s="222"/>
      <c r="IDX41" s="222"/>
      <c r="IDY41" s="222"/>
      <c r="IDZ41" s="222"/>
      <c r="IEA41" s="222"/>
      <c r="IEB41" s="222"/>
      <c r="IEC41" s="222"/>
      <c r="IED41" s="222"/>
      <c r="IEE41" s="222"/>
      <c r="IEF41" s="222"/>
      <c r="IEG41" s="222"/>
      <c r="IEH41" s="222"/>
      <c r="IEI41" s="222"/>
      <c r="IEJ41" s="222"/>
      <c r="IEK41" s="222"/>
      <c r="IEL41" s="222"/>
      <c r="IEM41" s="222"/>
      <c r="IEN41" s="222"/>
      <c r="IEO41" s="222"/>
      <c r="IEP41" s="222"/>
      <c r="IEQ41" s="222"/>
      <c r="IER41" s="222"/>
      <c r="IES41" s="222"/>
      <c r="IET41" s="222"/>
      <c r="IEU41" s="222"/>
      <c r="IEV41" s="222"/>
      <c r="IEW41" s="222"/>
      <c r="IEX41" s="222"/>
      <c r="IEY41" s="222"/>
      <c r="IEZ41" s="222"/>
      <c r="IFA41" s="222"/>
      <c r="IFB41" s="222"/>
      <c r="IFC41" s="222"/>
      <c r="IFD41" s="222"/>
      <c r="IFE41" s="222"/>
      <c r="IFF41" s="222"/>
      <c r="IFG41" s="222"/>
      <c r="IFH41" s="222"/>
      <c r="IFI41" s="222"/>
      <c r="IFJ41" s="222"/>
      <c r="IFK41" s="222"/>
      <c r="IFL41" s="222"/>
      <c r="IFM41" s="222"/>
      <c r="IFN41" s="222"/>
      <c r="IFO41" s="222"/>
      <c r="IFP41" s="222"/>
      <c r="IFQ41" s="222"/>
      <c r="IFR41" s="222"/>
      <c r="IFS41" s="222"/>
      <c r="IFT41" s="222"/>
      <c r="IFU41" s="222"/>
      <c r="IFV41" s="222"/>
      <c r="IFW41" s="222"/>
      <c r="IFX41" s="222"/>
      <c r="IFY41" s="222"/>
      <c r="IFZ41" s="222"/>
      <c r="IGA41" s="222"/>
      <c r="IGB41" s="222"/>
      <c r="IGC41" s="222"/>
      <c r="IGD41" s="222"/>
      <c r="IGE41" s="222"/>
      <c r="IGF41" s="222"/>
      <c r="IGG41" s="222"/>
      <c r="IGH41" s="222"/>
      <c r="IGI41" s="222"/>
      <c r="IGJ41" s="222"/>
      <c r="IGK41" s="222"/>
      <c r="IGL41" s="222"/>
      <c r="IGM41" s="222"/>
      <c r="IGN41" s="222"/>
      <c r="IGO41" s="222"/>
      <c r="IGP41" s="222"/>
      <c r="IGQ41" s="222"/>
      <c r="IGR41" s="222"/>
      <c r="IGS41" s="222"/>
      <c r="IGT41" s="222"/>
      <c r="IGU41" s="222"/>
      <c r="IGV41" s="222"/>
      <c r="IGW41" s="222"/>
      <c r="IGX41" s="222"/>
      <c r="IGY41" s="222"/>
      <c r="IGZ41" s="222"/>
      <c r="IHA41" s="222"/>
      <c r="IHB41" s="222"/>
      <c r="IHC41" s="222"/>
      <c r="IHD41" s="222"/>
      <c r="IHE41" s="222"/>
      <c r="IHF41" s="222"/>
      <c r="IHG41" s="222"/>
      <c r="IHH41" s="222"/>
      <c r="IHI41" s="222"/>
      <c r="IHJ41" s="222"/>
      <c r="IHK41" s="222"/>
      <c r="IHL41" s="222"/>
      <c r="IHM41" s="222"/>
      <c r="IHN41" s="222"/>
      <c r="IHO41" s="222"/>
      <c r="IHP41" s="222"/>
      <c r="IHQ41" s="222"/>
      <c r="IHR41" s="222"/>
      <c r="IHS41" s="222"/>
      <c r="IHT41" s="222"/>
      <c r="IHU41" s="222"/>
      <c r="IHV41" s="222"/>
      <c r="IHW41" s="222"/>
      <c r="IHX41" s="222"/>
      <c r="IHY41" s="222"/>
      <c r="IHZ41" s="222"/>
      <c r="IIA41" s="222"/>
      <c r="IIB41" s="222"/>
      <c r="IIC41" s="222"/>
      <c r="IID41" s="222"/>
      <c r="IIE41" s="222"/>
      <c r="IIF41" s="222"/>
      <c r="IIG41" s="222"/>
      <c r="IIH41" s="222"/>
      <c r="III41" s="222"/>
      <c r="IIJ41" s="222"/>
      <c r="IIK41" s="222"/>
      <c r="IIL41" s="222"/>
      <c r="IIM41" s="222"/>
      <c r="IIN41" s="222"/>
      <c r="IIO41" s="222"/>
      <c r="IIP41" s="222"/>
      <c r="IIQ41" s="222"/>
      <c r="IIR41" s="222"/>
      <c r="IIS41" s="222"/>
      <c r="IIT41" s="222"/>
      <c r="IIU41" s="222"/>
      <c r="IIV41" s="222"/>
      <c r="IIW41" s="222"/>
      <c r="IIX41" s="222"/>
      <c r="IIY41" s="222"/>
      <c r="IIZ41" s="222"/>
      <c r="IJA41" s="222"/>
      <c r="IJB41" s="222"/>
      <c r="IJC41" s="222"/>
      <c r="IJD41" s="222"/>
      <c r="IJE41" s="222"/>
      <c r="IJF41" s="222"/>
      <c r="IJG41" s="222"/>
      <c r="IJH41" s="222"/>
      <c r="IJI41" s="222"/>
      <c r="IJJ41" s="222"/>
      <c r="IJK41" s="222"/>
      <c r="IJL41" s="222"/>
      <c r="IJM41" s="222"/>
      <c r="IJN41" s="222"/>
      <c r="IJO41" s="222"/>
      <c r="IJP41" s="222"/>
      <c r="IJQ41" s="222"/>
      <c r="IJR41" s="222"/>
      <c r="IJS41" s="222"/>
      <c r="IJT41" s="222"/>
      <c r="IJU41" s="222"/>
      <c r="IJV41" s="222"/>
      <c r="IJW41" s="222"/>
      <c r="IJX41" s="222"/>
      <c r="IJY41" s="222"/>
      <c r="IJZ41" s="222"/>
      <c r="IKA41" s="222"/>
      <c r="IKB41" s="222"/>
      <c r="IKC41" s="222"/>
      <c r="IKD41" s="222"/>
      <c r="IKE41" s="222"/>
      <c r="IKF41" s="222"/>
      <c r="IKG41" s="222"/>
      <c r="IKH41" s="222"/>
      <c r="IKI41" s="222"/>
      <c r="IKJ41" s="222"/>
      <c r="IKK41" s="222"/>
      <c r="IKL41" s="222"/>
      <c r="IKM41" s="222"/>
      <c r="IKN41" s="222"/>
      <c r="IKO41" s="222"/>
      <c r="IKP41" s="222"/>
      <c r="IKQ41" s="222"/>
      <c r="IKR41" s="222"/>
      <c r="IKS41" s="222"/>
      <c r="IKT41" s="222"/>
      <c r="IKU41" s="222"/>
      <c r="IKV41" s="222"/>
      <c r="IKW41" s="222"/>
      <c r="IKX41" s="222"/>
      <c r="IKY41" s="222"/>
      <c r="IKZ41" s="222"/>
      <c r="ILA41" s="222"/>
      <c r="ILB41" s="222"/>
      <c r="ILC41" s="222"/>
      <c r="ILD41" s="222"/>
      <c r="ILE41" s="222"/>
      <c r="ILF41" s="222"/>
      <c r="ILG41" s="222"/>
      <c r="ILH41" s="222"/>
      <c r="ILI41" s="222"/>
      <c r="ILJ41" s="222"/>
      <c r="ILK41" s="222"/>
      <c r="ILL41" s="222"/>
      <c r="ILM41" s="222"/>
      <c r="ILN41" s="222"/>
      <c r="ILO41" s="222"/>
      <c r="ILP41" s="222"/>
      <c r="ILQ41" s="222"/>
      <c r="ILR41" s="222"/>
      <c r="ILS41" s="222"/>
      <c r="ILT41" s="222"/>
      <c r="ILU41" s="222"/>
      <c r="ILV41" s="222"/>
      <c r="ILW41" s="222"/>
      <c r="ILX41" s="222"/>
      <c r="ILY41" s="222"/>
      <c r="ILZ41" s="222"/>
      <c r="IMA41" s="222"/>
      <c r="IMB41" s="222"/>
      <c r="IMC41" s="222"/>
      <c r="IMD41" s="222"/>
      <c r="IME41" s="222"/>
      <c r="IMF41" s="222"/>
      <c r="IMG41" s="222"/>
      <c r="IMH41" s="222"/>
      <c r="IMI41" s="222"/>
      <c r="IMJ41" s="222"/>
      <c r="IMK41" s="222"/>
      <c r="IML41" s="222"/>
      <c r="IMM41" s="222"/>
      <c r="IMN41" s="222"/>
      <c r="IMO41" s="222"/>
      <c r="IMP41" s="222"/>
      <c r="IMQ41" s="222"/>
      <c r="IMR41" s="222"/>
      <c r="IMS41" s="222"/>
      <c r="IMT41" s="222"/>
      <c r="IMU41" s="222"/>
      <c r="IMV41" s="222"/>
      <c r="IMW41" s="222"/>
      <c r="IMX41" s="222"/>
      <c r="IMY41" s="222"/>
      <c r="IMZ41" s="222"/>
      <c r="INA41" s="222"/>
      <c r="INB41" s="222"/>
      <c r="INC41" s="222"/>
      <c r="IND41" s="222"/>
      <c r="INE41" s="222"/>
      <c r="INF41" s="222"/>
      <c r="ING41" s="222"/>
      <c r="INH41" s="222"/>
      <c r="INI41" s="222"/>
      <c r="INJ41" s="222"/>
      <c r="INK41" s="222"/>
      <c r="INL41" s="222"/>
      <c r="INM41" s="222"/>
      <c r="INN41" s="222"/>
      <c r="INO41" s="222"/>
      <c r="INP41" s="222"/>
      <c r="INQ41" s="222"/>
      <c r="INR41" s="222"/>
      <c r="INS41" s="222"/>
      <c r="INT41" s="222"/>
      <c r="INU41" s="222"/>
      <c r="INV41" s="222"/>
      <c r="INW41" s="222"/>
      <c r="INX41" s="222"/>
      <c r="INY41" s="222"/>
      <c r="INZ41" s="222"/>
      <c r="IOA41" s="222"/>
      <c r="IOB41" s="222"/>
      <c r="IOC41" s="222"/>
      <c r="IOD41" s="222"/>
      <c r="IOE41" s="222"/>
      <c r="IOF41" s="222"/>
      <c r="IOG41" s="222"/>
      <c r="IOH41" s="222"/>
      <c r="IOI41" s="222"/>
      <c r="IOJ41" s="222"/>
      <c r="IOK41" s="222"/>
      <c r="IOL41" s="222"/>
      <c r="IOM41" s="222"/>
      <c r="ION41" s="222"/>
      <c r="IOO41" s="222"/>
      <c r="IOP41" s="222"/>
      <c r="IOQ41" s="222"/>
      <c r="IOR41" s="222"/>
      <c r="IOS41" s="222"/>
      <c r="IOT41" s="222"/>
      <c r="IOU41" s="222"/>
      <c r="IOV41" s="222"/>
      <c r="IOW41" s="222"/>
      <c r="IOX41" s="222"/>
      <c r="IOY41" s="222"/>
      <c r="IOZ41" s="222"/>
      <c r="IPA41" s="222"/>
      <c r="IPB41" s="222"/>
      <c r="IPC41" s="222"/>
      <c r="IPD41" s="222"/>
      <c r="IPE41" s="222"/>
      <c r="IPF41" s="222"/>
      <c r="IPG41" s="222"/>
      <c r="IPH41" s="222"/>
      <c r="IPI41" s="222"/>
      <c r="IPJ41" s="222"/>
      <c r="IPK41" s="222"/>
      <c r="IPL41" s="222"/>
      <c r="IPM41" s="222"/>
      <c r="IPN41" s="222"/>
      <c r="IPO41" s="222"/>
      <c r="IPP41" s="222"/>
      <c r="IPQ41" s="222"/>
      <c r="IPR41" s="222"/>
      <c r="IPS41" s="222"/>
      <c r="IPT41" s="222"/>
      <c r="IPU41" s="222"/>
      <c r="IPV41" s="222"/>
      <c r="IPW41" s="222"/>
      <c r="IPX41" s="222"/>
      <c r="IPY41" s="222"/>
      <c r="IPZ41" s="222"/>
      <c r="IQA41" s="222"/>
      <c r="IQB41" s="222"/>
      <c r="IQC41" s="222"/>
      <c r="IQD41" s="222"/>
      <c r="IQE41" s="222"/>
      <c r="IQF41" s="222"/>
      <c r="IQG41" s="222"/>
      <c r="IQH41" s="222"/>
      <c r="IQI41" s="222"/>
      <c r="IQJ41" s="222"/>
      <c r="IQK41" s="222"/>
      <c r="IQL41" s="222"/>
      <c r="IQM41" s="222"/>
      <c r="IQN41" s="222"/>
      <c r="IQO41" s="222"/>
      <c r="IQP41" s="222"/>
      <c r="IQQ41" s="222"/>
      <c r="IQR41" s="222"/>
      <c r="IQS41" s="222"/>
      <c r="IQT41" s="222"/>
      <c r="IQU41" s="222"/>
      <c r="IQV41" s="222"/>
      <c r="IQW41" s="222"/>
      <c r="IQX41" s="222"/>
      <c r="IQY41" s="222"/>
      <c r="IQZ41" s="222"/>
      <c r="IRA41" s="222"/>
      <c r="IRB41" s="222"/>
      <c r="IRC41" s="222"/>
      <c r="IRD41" s="222"/>
      <c r="IRE41" s="222"/>
      <c r="IRF41" s="222"/>
      <c r="IRG41" s="222"/>
      <c r="IRH41" s="222"/>
      <c r="IRI41" s="222"/>
      <c r="IRJ41" s="222"/>
      <c r="IRK41" s="222"/>
      <c r="IRL41" s="222"/>
      <c r="IRM41" s="222"/>
      <c r="IRN41" s="222"/>
      <c r="IRO41" s="222"/>
      <c r="IRP41" s="222"/>
      <c r="IRQ41" s="222"/>
      <c r="IRR41" s="222"/>
      <c r="IRS41" s="222"/>
      <c r="IRT41" s="222"/>
      <c r="IRU41" s="222"/>
      <c r="IRV41" s="222"/>
      <c r="IRW41" s="222"/>
      <c r="IRX41" s="222"/>
      <c r="IRY41" s="222"/>
      <c r="IRZ41" s="222"/>
      <c r="ISA41" s="222"/>
      <c r="ISB41" s="222"/>
      <c r="ISC41" s="222"/>
      <c r="ISD41" s="222"/>
      <c r="ISE41" s="222"/>
      <c r="ISF41" s="222"/>
      <c r="ISG41" s="222"/>
      <c r="ISH41" s="222"/>
      <c r="ISI41" s="222"/>
      <c r="ISJ41" s="222"/>
      <c r="ISK41" s="222"/>
      <c r="ISL41" s="222"/>
      <c r="ISM41" s="222"/>
      <c r="ISN41" s="222"/>
      <c r="ISO41" s="222"/>
      <c r="ISP41" s="222"/>
      <c r="ISQ41" s="222"/>
      <c r="ISR41" s="222"/>
      <c r="ISS41" s="222"/>
      <c r="IST41" s="222"/>
      <c r="ISU41" s="222"/>
      <c r="ISV41" s="222"/>
      <c r="ISW41" s="222"/>
      <c r="ISX41" s="222"/>
      <c r="ISY41" s="222"/>
      <c r="ISZ41" s="222"/>
      <c r="ITA41" s="222"/>
      <c r="ITB41" s="222"/>
      <c r="ITC41" s="222"/>
      <c r="ITD41" s="222"/>
      <c r="ITE41" s="222"/>
      <c r="ITF41" s="222"/>
      <c r="ITG41" s="222"/>
      <c r="ITH41" s="222"/>
      <c r="ITI41" s="222"/>
      <c r="ITJ41" s="222"/>
      <c r="ITK41" s="222"/>
      <c r="ITL41" s="222"/>
      <c r="ITM41" s="222"/>
      <c r="ITN41" s="222"/>
      <c r="ITO41" s="222"/>
      <c r="ITP41" s="222"/>
      <c r="ITQ41" s="222"/>
      <c r="ITR41" s="222"/>
      <c r="ITS41" s="222"/>
      <c r="ITT41" s="222"/>
      <c r="ITU41" s="222"/>
      <c r="ITV41" s="222"/>
      <c r="ITW41" s="222"/>
      <c r="ITX41" s="222"/>
      <c r="ITY41" s="222"/>
      <c r="ITZ41" s="222"/>
      <c r="IUA41" s="222"/>
      <c r="IUB41" s="222"/>
      <c r="IUC41" s="222"/>
      <c r="IUD41" s="222"/>
      <c r="IUE41" s="222"/>
      <c r="IUF41" s="222"/>
      <c r="IUG41" s="222"/>
      <c r="IUH41" s="222"/>
      <c r="IUI41" s="222"/>
      <c r="IUJ41" s="222"/>
      <c r="IUK41" s="222"/>
      <c r="IUL41" s="222"/>
      <c r="IUM41" s="222"/>
      <c r="IUN41" s="222"/>
      <c r="IUO41" s="222"/>
      <c r="IUP41" s="222"/>
      <c r="IUQ41" s="222"/>
      <c r="IUR41" s="222"/>
      <c r="IUS41" s="222"/>
      <c r="IUT41" s="222"/>
      <c r="IUU41" s="222"/>
      <c r="IUV41" s="222"/>
      <c r="IUW41" s="222"/>
      <c r="IUX41" s="222"/>
      <c r="IUY41" s="222"/>
      <c r="IUZ41" s="222"/>
      <c r="IVA41" s="222"/>
      <c r="IVB41" s="222"/>
      <c r="IVC41" s="222"/>
      <c r="IVD41" s="222"/>
      <c r="IVE41" s="222"/>
      <c r="IVF41" s="222"/>
      <c r="IVG41" s="222"/>
      <c r="IVH41" s="222"/>
      <c r="IVI41" s="222"/>
      <c r="IVJ41" s="222"/>
      <c r="IVK41" s="222"/>
      <c r="IVL41" s="222"/>
      <c r="IVM41" s="222"/>
      <c r="IVN41" s="222"/>
      <c r="IVO41" s="222"/>
      <c r="IVP41" s="222"/>
      <c r="IVQ41" s="222"/>
      <c r="IVR41" s="222"/>
      <c r="IVS41" s="222"/>
      <c r="IVT41" s="222"/>
      <c r="IVU41" s="222"/>
      <c r="IVV41" s="222"/>
      <c r="IVW41" s="222"/>
      <c r="IVX41" s="222"/>
      <c r="IVY41" s="222"/>
      <c r="IVZ41" s="222"/>
      <c r="IWA41" s="222"/>
      <c r="IWB41" s="222"/>
      <c r="IWC41" s="222"/>
      <c r="IWD41" s="222"/>
      <c r="IWE41" s="222"/>
      <c r="IWF41" s="222"/>
      <c r="IWG41" s="222"/>
      <c r="IWH41" s="222"/>
      <c r="IWI41" s="222"/>
      <c r="IWJ41" s="222"/>
      <c r="IWK41" s="222"/>
      <c r="IWL41" s="222"/>
      <c r="IWM41" s="222"/>
      <c r="IWN41" s="222"/>
      <c r="IWO41" s="222"/>
      <c r="IWP41" s="222"/>
      <c r="IWQ41" s="222"/>
      <c r="IWR41" s="222"/>
      <c r="IWS41" s="222"/>
      <c r="IWT41" s="222"/>
      <c r="IWU41" s="222"/>
      <c r="IWV41" s="222"/>
      <c r="IWW41" s="222"/>
      <c r="IWX41" s="222"/>
      <c r="IWY41" s="222"/>
      <c r="IWZ41" s="222"/>
      <c r="IXA41" s="222"/>
      <c r="IXB41" s="222"/>
      <c r="IXC41" s="222"/>
      <c r="IXD41" s="222"/>
      <c r="IXE41" s="222"/>
      <c r="IXF41" s="222"/>
      <c r="IXG41" s="222"/>
      <c r="IXH41" s="222"/>
      <c r="IXI41" s="222"/>
      <c r="IXJ41" s="222"/>
      <c r="IXK41" s="222"/>
      <c r="IXL41" s="222"/>
      <c r="IXM41" s="222"/>
      <c r="IXN41" s="222"/>
      <c r="IXO41" s="222"/>
      <c r="IXP41" s="222"/>
      <c r="IXQ41" s="222"/>
      <c r="IXR41" s="222"/>
      <c r="IXS41" s="222"/>
      <c r="IXT41" s="222"/>
      <c r="IXU41" s="222"/>
      <c r="IXV41" s="222"/>
      <c r="IXW41" s="222"/>
      <c r="IXX41" s="222"/>
      <c r="IXY41" s="222"/>
      <c r="IXZ41" s="222"/>
      <c r="IYA41" s="222"/>
      <c r="IYB41" s="222"/>
      <c r="IYC41" s="222"/>
      <c r="IYD41" s="222"/>
      <c r="IYE41" s="222"/>
      <c r="IYF41" s="222"/>
      <c r="IYG41" s="222"/>
      <c r="IYH41" s="222"/>
      <c r="IYI41" s="222"/>
      <c r="IYJ41" s="222"/>
      <c r="IYK41" s="222"/>
      <c r="IYL41" s="222"/>
      <c r="IYM41" s="222"/>
      <c r="IYN41" s="222"/>
      <c r="IYO41" s="222"/>
      <c r="IYP41" s="222"/>
      <c r="IYQ41" s="222"/>
      <c r="IYR41" s="222"/>
      <c r="IYS41" s="222"/>
      <c r="IYT41" s="222"/>
      <c r="IYU41" s="222"/>
      <c r="IYV41" s="222"/>
      <c r="IYW41" s="222"/>
      <c r="IYX41" s="222"/>
      <c r="IYY41" s="222"/>
      <c r="IYZ41" s="222"/>
      <c r="IZA41" s="222"/>
      <c r="IZB41" s="222"/>
      <c r="IZC41" s="222"/>
      <c r="IZD41" s="222"/>
      <c r="IZE41" s="222"/>
      <c r="IZF41" s="222"/>
      <c r="IZG41" s="222"/>
      <c r="IZH41" s="222"/>
      <c r="IZI41" s="222"/>
      <c r="IZJ41" s="222"/>
      <c r="IZK41" s="222"/>
      <c r="IZL41" s="222"/>
      <c r="IZM41" s="222"/>
      <c r="IZN41" s="222"/>
      <c r="IZO41" s="222"/>
      <c r="IZP41" s="222"/>
      <c r="IZQ41" s="222"/>
      <c r="IZR41" s="222"/>
      <c r="IZS41" s="222"/>
      <c r="IZT41" s="222"/>
      <c r="IZU41" s="222"/>
      <c r="IZV41" s="222"/>
      <c r="IZW41" s="222"/>
      <c r="IZX41" s="222"/>
      <c r="IZY41" s="222"/>
      <c r="IZZ41" s="222"/>
      <c r="JAA41" s="222"/>
      <c r="JAB41" s="222"/>
      <c r="JAC41" s="222"/>
      <c r="JAD41" s="222"/>
      <c r="JAE41" s="222"/>
      <c r="JAF41" s="222"/>
      <c r="JAG41" s="222"/>
      <c r="JAH41" s="222"/>
      <c r="JAI41" s="222"/>
      <c r="JAJ41" s="222"/>
      <c r="JAK41" s="222"/>
      <c r="JAL41" s="222"/>
      <c r="JAM41" s="222"/>
      <c r="JAN41" s="222"/>
      <c r="JAO41" s="222"/>
      <c r="JAP41" s="222"/>
      <c r="JAQ41" s="222"/>
      <c r="JAR41" s="222"/>
      <c r="JAS41" s="222"/>
      <c r="JAT41" s="222"/>
      <c r="JAU41" s="222"/>
      <c r="JAV41" s="222"/>
      <c r="JAW41" s="222"/>
      <c r="JAX41" s="222"/>
      <c r="JAY41" s="222"/>
      <c r="JAZ41" s="222"/>
      <c r="JBA41" s="222"/>
      <c r="JBB41" s="222"/>
      <c r="JBC41" s="222"/>
      <c r="JBD41" s="222"/>
      <c r="JBE41" s="222"/>
      <c r="JBF41" s="222"/>
      <c r="JBG41" s="222"/>
      <c r="JBH41" s="222"/>
      <c r="JBI41" s="222"/>
      <c r="JBJ41" s="222"/>
      <c r="JBK41" s="222"/>
      <c r="JBL41" s="222"/>
      <c r="JBM41" s="222"/>
      <c r="JBN41" s="222"/>
      <c r="JBO41" s="222"/>
      <c r="JBP41" s="222"/>
      <c r="JBQ41" s="222"/>
      <c r="JBR41" s="222"/>
      <c r="JBS41" s="222"/>
      <c r="JBT41" s="222"/>
      <c r="JBU41" s="222"/>
      <c r="JBV41" s="222"/>
      <c r="JBW41" s="222"/>
      <c r="JBX41" s="222"/>
      <c r="JBY41" s="222"/>
      <c r="JBZ41" s="222"/>
      <c r="JCA41" s="222"/>
      <c r="JCB41" s="222"/>
      <c r="JCC41" s="222"/>
      <c r="JCD41" s="222"/>
      <c r="JCE41" s="222"/>
      <c r="JCF41" s="222"/>
      <c r="JCG41" s="222"/>
      <c r="JCH41" s="222"/>
      <c r="JCI41" s="222"/>
      <c r="JCJ41" s="222"/>
      <c r="JCK41" s="222"/>
      <c r="JCL41" s="222"/>
      <c r="JCM41" s="222"/>
      <c r="JCN41" s="222"/>
      <c r="JCO41" s="222"/>
      <c r="JCP41" s="222"/>
      <c r="JCQ41" s="222"/>
      <c r="JCR41" s="222"/>
      <c r="JCS41" s="222"/>
      <c r="JCT41" s="222"/>
      <c r="JCU41" s="222"/>
      <c r="JCV41" s="222"/>
      <c r="JCW41" s="222"/>
      <c r="JCX41" s="222"/>
      <c r="JCY41" s="222"/>
      <c r="JCZ41" s="222"/>
      <c r="JDA41" s="222"/>
      <c r="JDB41" s="222"/>
      <c r="JDC41" s="222"/>
      <c r="JDD41" s="222"/>
      <c r="JDE41" s="222"/>
      <c r="JDF41" s="222"/>
      <c r="JDG41" s="222"/>
      <c r="JDH41" s="222"/>
      <c r="JDI41" s="222"/>
      <c r="JDJ41" s="222"/>
      <c r="JDK41" s="222"/>
      <c r="JDL41" s="222"/>
      <c r="JDM41" s="222"/>
      <c r="JDN41" s="222"/>
      <c r="JDO41" s="222"/>
      <c r="JDP41" s="222"/>
      <c r="JDQ41" s="222"/>
      <c r="JDR41" s="222"/>
      <c r="JDS41" s="222"/>
      <c r="JDT41" s="222"/>
      <c r="JDU41" s="222"/>
      <c r="JDV41" s="222"/>
      <c r="JDW41" s="222"/>
      <c r="JDX41" s="222"/>
      <c r="JDY41" s="222"/>
      <c r="JDZ41" s="222"/>
      <c r="JEA41" s="222"/>
      <c r="JEB41" s="222"/>
      <c r="JEC41" s="222"/>
      <c r="JED41" s="222"/>
      <c r="JEE41" s="222"/>
      <c r="JEF41" s="222"/>
      <c r="JEG41" s="222"/>
      <c r="JEH41" s="222"/>
      <c r="JEI41" s="222"/>
      <c r="JEJ41" s="222"/>
      <c r="JEK41" s="222"/>
      <c r="JEL41" s="222"/>
      <c r="JEM41" s="222"/>
      <c r="JEN41" s="222"/>
      <c r="JEO41" s="222"/>
      <c r="JEP41" s="222"/>
      <c r="JEQ41" s="222"/>
      <c r="JER41" s="222"/>
      <c r="JES41" s="222"/>
      <c r="JET41" s="222"/>
      <c r="JEU41" s="222"/>
      <c r="JEV41" s="222"/>
      <c r="JEW41" s="222"/>
      <c r="JEX41" s="222"/>
      <c r="JEY41" s="222"/>
      <c r="JEZ41" s="222"/>
      <c r="JFA41" s="222"/>
      <c r="JFB41" s="222"/>
      <c r="JFC41" s="222"/>
      <c r="JFD41" s="222"/>
      <c r="JFE41" s="222"/>
      <c r="JFF41" s="222"/>
      <c r="JFG41" s="222"/>
      <c r="JFH41" s="222"/>
      <c r="JFI41" s="222"/>
      <c r="JFJ41" s="222"/>
      <c r="JFK41" s="222"/>
      <c r="JFL41" s="222"/>
      <c r="JFM41" s="222"/>
      <c r="JFN41" s="222"/>
      <c r="JFO41" s="222"/>
      <c r="JFP41" s="222"/>
      <c r="JFQ41" s="222"/>
      <c r="JFR41" s="222"/>
      <c r="JFS41" s="222"/>
      <c r="JFT41" s="222"/>
      <c r="JFU41" s="222"/>
      <c r="JFV41" s="222"/>
      <c r="JFW41" s="222"/>
      <c r="JFX41" s="222"/>
      <c r="JFY41" s="222"/>
      <c r="JFZ41" s="222"/>
      <c r="JGA41" s="222"/>
      <c r="JGB41" s="222"/>
      <c r="JGC41" s="222"/>
      <c r="JGD41" s="222"/>
      <c r="JGE41" s="222"/>
      <c r="JGF41" s="222"/>
      <c r="JGG41" s="222"/>
      <c r="JGH41" s="222"/>
      <c r="JGI41" s="222"/>
      <c r="JGJ41" s="222"/>
      <c r="JGK41" s="222"/>
      <c r="JGL41" s="222"/>
      <c r="JGM41" s="222"/>
      <c r="JGN41" s="222"/>
      <c r="JGO41" s="222"/>
      <c r="JGP41" s="222"/>
      <c r="JGQ41" s="222"/>
      <c r="JGR41" s="222"/>
      <c r="JGS41" s="222"/>
      <c r="JGT41" s="222"/>
      <c r="JGU41" s="222"/>
      <c r="JGV41" s="222"/>
      <c r="JGW41" s="222"/>
      <c r="JGX41" s="222"/>
      <c r="JGY41" s="222"/>
      <c r="JGZ41" s="222"/>
      <c r="JHA41" s="222"/>
      <c r="JHB41" s="222"/>
      <c r="JHC41" s="222"/>
      <c r="JHD41" s="222"/>
      <c r="JHE41" s="222"/>
      <c r="JHF41" s="222"/>
      <c r="JHG41" s="222"/>
      <c r="JHH41" s="222"/>
      <c r="JHI41" s="222"/>
      <c r="JHJ41" s="222"/>
      <c r="JHK41" s="222"/>
      <c r="JHL41" s="222"/>
      <c r="JHM41" s="222"/>
      <c r="JHN41" s="222"/>
      <c r="JHO41" s="222"/>
      <c r="JHP41" s="222"/>
      <c r="JHQ41" s="222"/>
      <c r="JHR41" s="222"/>
      <c r="JHS41" s="222"/>
      <c r="JHT41" s="222"/>
      <c r="JHU41" s="222"/>
      <c r="JHV41" s="222"/>
      <c r="JHW41" s="222"/>
      <c r="JHX41" s="222"/>
      <c r="JHY41" s="222"/>
      <c r="JHZ41" s="222"/>
      <c r="JIA41" s="222"/>
      <c r="JIB41" s="222"/>
      <c r="JIC41" s="222"/>
      <c r="JID41" s="222"/>
      <c r="JIE41" s="222"/>
      <c r="JIF41" s="222"/>
      <c r="JIG41" s="222"/>
      <c r="JIH41" s="222"/>
      <c r="JII41" s="222"/>
      <c r="JIJ41" s="222"/>
      <c r="JIK41" s="222"/>
      <c r="JIL41" s="222"/>
      <c r="JIM41" s="222"/>
      <c r="JIN41" s="222"/>
      <c r="JIO41" s="222"/>
      <c r="JIP41" s="222"/>
      <c r="JIQ41" s="222"/>
      <c r="JIR41" s="222"/>
      <c r="JIS41" s="222"/>
      <c r="JIT41" s="222"/>
      <c r="JIU41" s="222"/>
      <c r="JIV41" s="222"/>
      <c r="JIW41" s="222"/>
      <c r="JIX41" s="222"/>
      <c r="JIY41" s="222"/>
      <c r="JIZ41" s="222"/>
      <c r="JJA41" s="222"/>
      <c r="JJB41" s="222"/>
      <c r="JJC41" s="222"/>
      <c r="JJD41" s="222"/>
      <c r="JJE41" s="222"/>
      <c r="JJF41" s="222"/>
      <c r="JJG41" s="222"/>
      <c r="JJH41" s="222"/>
      <c r="JJI41" s="222"/>
      <c r="JJJ41" s="222"/>
      <c r="JJK41" s="222"/>
      <c r="JJL41" s="222"/>
      <c r="JJM41" s="222"/>
      <c r="JJN41" s="222"/>
      <c r="JJO41" s="222"/>
      <c r="JJP41" s="222"/>
      <c r="JJQ41" s="222"/>
      <c r="JJR41" s="222"/>
      <c r="JJS41" s="222"/>
      <c r="JJT41" s="222"/>
      <c r="JJU41" s="222"/>
      <c r="JJV41" s="222"/>
      <c r="JJW41" s="222"/>
      <c r="JJX41" s="222"/>
      <c r="JJY41" s="222"/>
      <c r="JJZ41" s="222"/>
      <c r="JKA41" s="222"/>
      <c r="JKB41" s="222"/>
      <c r="JKC41" s="222"/>
      <c r="JKD41" s="222"/>
      <c r="JKE41" s="222"/>
      <c r="JKF41" s="222"/>
      <c r="JKG41" s="222"/>
      <c r="JKH41" s="222"/>
      <c r="JKI41" s="222"/>
      <c r="JKJ41" s="222"/>
      <c r="JKK41" s="222"/>
      <c r="JKL41" s="222"/>
      <c r="JKM41" s="222"/>
      <c r="JKN41" s="222"/>
      <c r="JKO41" s="222"/>
      <c r="JKP41" s="222"/>
      <c r="JKQ41" s="222"/>
      <c r="JKR41" s="222"/>
      <c r="JKS41" s="222"/>
      <c r="JKT41" s="222"/>
      <c r="JKU41" s="222"/>
      <c r="JKV41" s="222"/>
      <c r="JKW41" s="222"/>
      <c r="JKX41" s="222"/>
      <c r="JKY41" s="222"/>
      <c r="JKZ41" s="222"/>
      <c r="JLA41" s="222"/>
      <c r="JLB41" s="222"/>
      <c r="JLC41" s="222"/>
      <c r="JLD41" s="222"/>
      <c r="JLE41" s="222"/>
      <c r="JLF41" s="222"/>
      <c r="JLG41" s="222"/>
      <c r="JLH41" s="222"/>
      <c r="JLI41" s="222"/>
      <c r="JLJ41" s="222"/>
      <c r="JLK41" s="222"/>
      <c r="JLL41" s="222"/>
      <c r="JLM41" s="222"/>
      <c r="JLN41" s="222"/>
      <c r="JLO41" s="222"/>
      <c r="JLP41" s="222"/>
      <c r="JLQ41" s="222"/>
      <c r="JLR41" s="222"/>
      <c r="JLS41" s="222"/>
      <c r="JLT41" s="222"/>
      <c r="JLU41" s="222"/>
      <c r="JLV41" s="222"/>
      <c r="JLW41" s="222"/>
      <c r="JLX41" s="222"/>
      <c r="JLY41" s="222"/>
      <c r="JLZ41" s="222"/>
      <c r="JMA41" s="222"/>
      <c r="JMB41" s="222"/>
      <c r="JMC41" s="222"/>
      <c r="JMD41" s="222"/>
      <c r="JME41" s="222"/>
      <c r="JMF41" s="222"/>
      <c r="JMG41" s="222"/>
      <c r="JMH41" s="222"/>
      <c r="JMI41" s="222"/>
      <c r="JMJ41" s="222"/>
      <c r="JMK41" s="222"/>
      <c r="JML41" s="222"/>
      <c r="JMM41" s="222"/>
      <c r="JMN41" s="222"/>
      <c r="JMO41" s="222"/>
      <c r="JMP41" s="222"/>
      <c r="JMQ41" s="222"/>
      <c r="JMR41" s="222"/>
      <c r="JMS41" s="222"/>
      <c r="JMT41" s="222"/>
      <c r="JMU41" s="222"/>
      <c r="JMV41" s="222"/>
      <c r="JMW41" s="222"/>
      <c r="JMX41" s="222"/>
      <c r="JMY41" s="222"/>
      <c r="JMZ41" s="222"/>
      <c r="JNA41" s="222"/>
      <c r="JNB41" s="222"/>
      <c r="JNC41" s="222"/>
      <c r="JND41" s="222"/>
      <c r="JNE41" s="222"/>
      <c r="JNF41" s="222"/>
      <c r="JNG41" s="222"/>
      <c r="JNH41" s="222"/>
      <c r="JNI41" s="222"/>
      <c r="JNJ41" s="222"/>
      <c r="JNK41" s="222"/>
      <c r="JNL41" s="222"/>
      <c r="JNM41" s="222"/>
      <c r="JNN41" s="222"/>
      <c r="JNO41" s="222"/>
      <c r="JNP41" s="222"/>
      <c r="JNQ41" s="222"/>
      <c r="JNR41" s="222"/>
      <c r="JNS41" s="222"/>
      <c r="JNT41" s="222"/>
      <c r="JNU41" s="222"/>
      <c r="JNV41" s="222"/>
      <c r="JNW41" s="222"/>
      <c r="JNX41" s="222"/>
      <c r="JNY41" s="222"/>
      <c r="JNZ41" s="222"/>
      <c r="JOA41" s="222"/>
      <c r="JOB41" s="222"/>
      <c r="JOC41" s="222"/>
      <c r="JOD41" s="222"/>
      <c r="JOE41" s="222"/>
      <c r="JOF41" s="222"/>
      <c r="JOG41" s="222"/>
      <c r="JOH41" s="222"/>
      <c r="JOI41" s="222"/>
      <c r="JOJ41" s="222"/>
      <c r="JOK41" s="222"/>
      <c r="JOL41" s="222"/>
      <c r="JOM41" s="222"/>
      <c r="JON41" s="222"/>
      <c r="JOO41" s="222"/>
      <c r="JOP41" s="222"/>
      <c r="JOQ41" s="222"/>
      <c r="JOR41" s="222"/>
      <c r="JOS41" s="222"/>
      <c r="JOT41" s="222"/>
      <c r="JOU41" s="222"/>
      <c r="JOV41" s="222"/>
      <c r="JOW41" s="222"/>
      <c r="JOX41" s="222"/>
      <c r="JOY41" s="222"/>
      <c r="JOZ41" s="222"/>
      <c r="JPA41" s="222"/>
      <c r="JPB41" s="222"/>
      <c r="JPC41" s="222"/>
      <c r="JPD41" s="222"/>
      <c r="JPE41" s="222"/>
      <c r="JPF41" s="222"/>
      <c r="JPG41" s="222"/>
      <c r="JPH41" s="222"/>
      <c r="JPI41" s="222"/>
      <c r="JPJ41" s="222"/>
      <c r="JPK41" s="222"/>
      <c r="JPL41" s="222"/>
      <c r="JPM41" s="222"/>
      <c r="JPN41" s="222"/>
      <c r="JPO41" s="222"/>
      <c r="JPP41" s="222"/>
      <c r="JPQ41" s="222"/>
      <c r="JPR41" s="222"/>
      <c r="JPS41" s="222"/>
      <c r="JPT41" s="222"/>
      <c r="JPU41" s="222"/>
      <c r="JPV41" s="222"/>
      <c r="JPW41" s="222"/>
      <c r="JPX41" s="222"/>
      <c r="JPY41" s="222"/>
      <c r="JPZ41" s="222"/>
      <c r="JQA41" s="222"/>
      <c r="JQB41" s="222"/>
      <c r="JQC41" s="222"/>
      <c r="JQD41" s="222"/>
      <c r="JQE41" s="222"/>
      <c r="JQF41" s="222"/>
      <c r="JQG41" s="222"/>
      <c r="JQH41" s="222"/>
      <c r="JQI41" s="222"/>
      <c r="JQJ41" s="222"/>
      <c r="JQK41" s="222"/>
      <c r="JQL41" s="222"/>
      <c r="JQM41" s="222"/>
      <c r="JQN41" s="222"/>
      <c r="JQO41" s="222"/>
      <c r="JQP41" s="222"/>
      <c r="JQQ41" s="222"/>
      <c r="JQR41" s="222"/>
      <c r="JQS41" s="222"/>
      <c r="JQT41" s="222"/>
      <c r="JQU41" s="222"/>
      <c r="JQV41" s="222"/>
      <c r="JQW41" s="222"/>
      <c r="JQX41" s="222"/>
      <c r="JQY41" s="222"/>
      <c r="JQZ41" s="222"/>
      <c r="JRA41" s="222"/>
      <c r="JRB41" s="222"/>
      <c r="JRC41" s="222"/>
      <c r="JRD41" s="222"/>
      <c r="JRE41" s="222"/>
      <c r="JRF41" s="222"/>
      <c r="JRG41" s="222"/>
      <c r="JRH41" s="222"/>
      <c r="JRI41" s="222"/>
      <c r="JRJ41" s="222"/>
      <c r="JRK41" s="222"/>
      <c r="JRL41" s="222"/>
      <c r="JRM41" s="222"/>
      <c r="JRN41" s="222"/>
      <c r="JRO41" s="222"/>
      <c r="JRP41" s="222"/>
      <c r="JRQ41" s="222"/>
      <c r="JRR41" s="222"/>
      <c r="JRS41" s="222"/>
      <c r="JRT41" s="222"/>
      <c r="JRU41" s="222"/>
      <c r="JRV41" s="222"/>
      <c r="JRW41" s="222"/>
      <c r="JRX41" s="222"/>
      <c r="JRY41" s="222"/>
      <c r="JRZ41" s="222"/>
      <c r="JSA41" s="222"/>
      <c r="JSB41" s="222"/>
      <c r="JSC41" s="222"/>
      <c r="JSD41" s="222"/>
      <c r="JSE41" s="222"/>
      <c r="JSF41" s="222"/>
      <c r="JSG41" s="222"/>
      <c r="JSH41" s="222"/>
      <c r="JSI41" s="222"/>
      <c r="JSJ41" s="222"/>
      <c r="JSK41" s="222"/>
      <c r="JSL41" s="222"/>
      <c r="JSM41" s="222"/>
      <c r="JSN41" s="222"/>
      <c r="JSO41" s="222"/>
      <c r="JSP41" s="222"/>
      <c r="JSQ41" s="222"/>
      <c r="JSR41" s="222"/>
      <c r="JSS41" s="222"/>
      <c r="JST41" s="222"/>
      <c r="JSU41" s="222"/>
      <c r="JSV41" s="222"/>
      <c r="JSW41" s="222"/>
      <c r="JSX41" s="222"/>
      <c r="JSY41" s="222"/>
      <c r="JSZ41" s="222"/>
      <c r="JTA41" s="222"/>
      <c r="JTB41" s="222"/>
      <c r="JTC41" s="222"/>
      <c r="JTD41" s="222"/>
      <c r="JTE41" s="222"/>
      <c r="JTF41" s="222"/>
      <c r="JTG41" s="222"/>
      <c r="JTH41" s="222"/>
      <c r="JTI41" s="222"/>
      <c r="JTJ41" s="222"/>
      <c r="JTK41" s="222"/>
      <c r="JTL41" s="222"/>
      <c r="JTM41" s="222"/>
      <c r="JTN41" s="222"/>
      <c r="JTO41" s="222"/>
      <c r="JTP41" s="222"/>
      <c r="JTQ41" s="222"/>
      <c r="JTR41" s="222"/>
      <c r="JTS41" s="222"/>
      <c r="JTT41" s="222"/>
      <c r="JTU41" s="222"/>
      <c r="JTV41" s="222"/>
      <c r="JTW41" s="222"/>
      <c r="JTX41" s="222"/>
      <c r="JTY41" s="222"/>
      <c r="JTZ41" s="222"/>
      <c r="JUA41" s="222"/>
      <c r="JUB41" s="222"/>
      <c r="JUC41" s="222"/>
      <c r="JUD41" s="222"/>
      <c r="JUE41" s="222"/>
      <c r="JUF41" s="222"/>
      <c r="JUG41" s="222"/>
      <c r="JUH41" s="222"/>
      <c r="JUI41" s="222"/>
      <c r="JUJ41" s="222"/>
      <c r="JUK41" s="222"/>
      <c r="JUL41" s="222"/>
      <c r="JUM41" s="222"/>
      <c r="JUN41" s="222"/>
      <c r="JUO41" s="222"/>
      <c r="JUP41" s="222"/>
      <c r="JUQ41" s="222"/>
      <c r="JUR41" s="222"/>
      <c r="JUS41" s="222"/>
      <c r="JUT41" s="222"/>
      <c r="JUU41" s="222"/>
      <c r="JUV41" s="222"/>
      <c r="JUW41" s="222"/>
      <c r="JUX41" s="222"/>
      <c r="JUY41" s="222"/>
      <c r="JUZ41" s="222"/>
      <c r="JVA41" s="222"/>
      <c r="JVB41" s="222"/>
      <c r="JVC41" s="222"/>
      <c r="JVD41" s="222"/>
      <c r="JVE41" s="222"/>
      <c r="JVF41" s="222"/>
      <c r="JVG41" s="222"/>
      <c r="JVH41" s="222"/>
      <c r="JVI41" s="222"/>
      <c r="JVJ41" s="222"/>
      <c r="JVK41" s="222"/>
      <c r="JVL41" s="222"/>
      <c r="JVM41" s="222"/>
      <c r="JVN41" s="222"/>
      <c r="JVO41" s="222"/>
      <c r="JVP41" s="222"/>
      <c r="JVQ41" s="222"/>
      <c r="JVR41" s="222"/>
      <c r="JVS41" s="222"/>
      <c r="JVT41" s="222"/>
      <c r="JVU41" s="222"/>
      <c r="JVV41" s="222"/>
      <c r="JVW41" s="222"/>
      <c r="JVX41" s="222"/>
      <c r="JVY41" s="222"/>
      <c r="JVZ41" s="222"/>
      <c r="JWA41" s="222"/>
      <c r="JWB41" s="222"/>
      <c r="JWC41" s="222"/>
      <c r="JWD41" s="222"/>
      <c r="JWE41" s="222"/>
      <c r="JWF41" s="222"/>
      <c r="JWG41" s="222"/>
      <c r="JWH41" s="222"/>
      <c r="JWI41" s="222"/>
      <c r="JWJ41" s="222"/>
      <c r="JWK41" s="222"/>
      <c r="JWL41" s="222"/>
      <c r="JWM41" s="222"/>
      <c r="JWN41" s="222"/>
      <c r="JWO41" s="222"/>
      <c r="JWP41" s="222"/>
      <c r="JWQ41" s="222"/>
      <c r="JWR41" s="222"/>
      <c r="JWS41" s="222"/>
      <c r="JWT41" s="222"/>
      <c r="JWU41" s="222"/>
      <c r="JWV41" s="222"/>
      <c r="JWW41" s="222"/>
      <c r="JWX41" s="222"/>
      <c r="JWY41" s="222"/>
      <c r="JWZ41" s="222"/>
      <c r="JXA41" s="222"/>
      <c r="JXB41" s="222"/>
      <c r="JXC41" s="222"/>
      <c r="JXD41" s="222"/>
      <c r="JXE41" s="222"/>
      <c r="JXF41" s="222"/>
      <c r="JXG41" s="222"/>
      <c r="JXH41" s="222"/>
      <c r="JXI41" s="222"/>
      <c r="JXJ41" s="222"/>
      <c r="JXK41" s="222"/>
      <c r="JXL41" s="222"/>
      <c r="JXM41" s="222"/>
      <c r="JXN41" s="222"/>
      <c r="JXO41" s="222"/>
      <c r="JXP41" s="222"/>
      <c r="JXQ41" s="222"/>
      <c r="JXR41" s="222"/>
      <c r="JXS41" s="222"/>
      <c r="JXT41" s="222"/>
      <c r="JXU41" s="222"/>
      <c r="JXV41" s="222"/>
      <c r="JXW41" s="222"/>
      <c r="JXX41" s="222"/>
      <c r="JXY41" s="222"/>
      <c r="JXZ41" s="222"/>
      <c r="JYA41" s="222"/>
      <c r="JYB41" s="222"/>
      <c r="JYC41" s="222"/>
      <c r="JYD41" s="222"/>
      <c r="JYE41" s="222"/>
      <c r="JYF41" s="222"/>
      <c r="JYG41" s="222"/>
      <c r="JYH41" s="222"/>
      <c r="JYI41" s="222"/>
      <c r="JYJ41" s="222"/>
      <c r="JYK41" s="222"/>
      <c r="JYL41" s="222"/>
      <c r="JYM41" s="222"/>
      <c r="JYN41" s="222"/>
      <c r="JYO41" s="222"/>
      <c r="JYP41" s="222"/>
      <c r="JYQ41" s="222"/>
      <c r="JYR41" s="222"/>
      <c r="JYS41" s="222"/>
      <c r="JYT41" s="222"/>
      <c r="JYU41" s="222"/>
      <c r="JYV41" s="222"/>
      <c r="JYW41" s="222"/>
      <c r="JYX41" s="222"/>
      <c r="JYY41" s="222"/>
      <c r="JYZ41" s="222"/>
      <c r="JZA41" s="222"/>
      <c r="JZB41" s="222"/>
      <c r="JZC41" s="222"/>
      <c r="JZD41" s="222"/>
      <c r="JZE41" s="222"/>
      <c r="JZF41" s="222"/>
      <c r="JZG41" s="222"/>
      <c r="JZH41" s="222"/>
      <c r="JZI41" s="222"/>
      <c r="JZJ41" s="222"/>
      <c r="JZK41" s="222"/>
      <c r="JZL41" s="222"/>
      <c r="JZM41" s="222"/>
      <c r="JZN41" s="222"/>
      <c r="JZO41" s="222"/>
      <c r="JZP41" s="222"/>
      <c r="JZQ41" s="222"/>
      <c r="JZR41" s="222"/>
      <c r="JZS41" s="222"/>
      <c r="JZT41" s="222"/>
      <c r="JZU41" s="222"/>
      <c r="JZV41" s="222"/>
      <c r="JZW41" s="222"/>
      <c r="JZX41" s="222"/>
      <c r="JZY41" s="222"/>
      <c r="JZZ41" s="222"/>
      <c r="KAA41" s="222"/>
      <c r="KAB41" s="222"/>
      <c r="KAC41" s="222"/>
      <c r="KAD41" s="222"/>
      <c r="KAE41" s="222"/>
      <c r="KAF41" s="222"/>
      <c r="KAG41" s="222"/>
      <c r="KAH41" s="222"/>
      <c r="KAI41" s="222"/>
      <c r="KAJ41" s="222"/>
      <c r="KAK41" s="222"/>
      <c r="KAL41" s="222"/>
      <c r="KAM41" s="222"/>
      <c r="KAN41" s="222"/>
      <c r="KAO41" s="222"/>
      <c r="KAP41" s="222"/>
      <c r="KAQ41" s="222"/>
      <c r="KAR41" s="222"/>
      <c r="KAS41" s="222"/>
      <c r="KAT41" s="222"/>
      <c r="KAU41" s="222"/>
      <c r="KAV41" s="222"/>
      <c r="KAW41" s="222"/>
      <c r="KAX41" s="222"/>
      <c r="KAY41" s="222"/>
      <c r="KAZ41" s="222"/>
      <c r="KBA41" s="222"/>
      <c r="KBB41" s="222"/>
      <c r="KBC41" s="222"/>
      <c r="KBD41" s="222"/>
      <c r="KBE41" s="222"/>
      <c r="KBF41" s="222"/>
      <c r="KBG41" s="222"/>
      <c r="KBH41" s="222"/>
      <c r="KBI41" s="222"/>
      <c r="KBJ41" s="222"/>
      <c r="KBK41" s="222"/>
      <c r="KBL41" s="222"/>
      <c r="KBM41" s="222"/>
      <c r="KBN41" s="222"/>
      <c r="KBO41" s="222"/>
      <c r="KBP41" s="222"/>
      <c r="KBQ41" s="222"/>
      <c r="KBR41" s="222"/>
      <c r="KBS41" s="222"/>
      <c r="KBT41" s="222"/>
      <c r="KBU41" s="222"/>
      <c r="KBV41" s="222"/>
      <c r="KBW41" s="222"/>
      <c r="KBX41" s="222"/>
      <c r="KBY41" s="222"/>
      <c r="KBZ41" s="222"/>
      <c r="KCA41" s="222"/>
      <c r="KCB41" s="222"/>
      <c r="KCC41" s="222"/>
      <c r="KCD41" s="222"/>
      <c r="KCE41" s="222"/>
      <c r="KCF41" s="222"/>
      <c r="KCG41" s="222"/>
      <c r="KCH41" s="222"/>
      <c r="KCI41" s="222"/>
      <c r="KCJ41" s="222"/>
      <c r="KCK41" s="222"/>
      <c r="KCL41" s="222"/>
      <c r="KCM41" s="222"/>
      <c r="KCN41" s="222"/>
      <c r="KCO41" s="222"/>
      <c r="KCP41" s="222"/>
      <c r="KCQ41" s="222"/>
      <c r="KCR41" s="222"/>
      <c r="KCS41" s="222"/>
      <c r="KCT41" s="222"/>
      <c r="KCU41" s="222"/>
      <c r="KCV41" s="222"/>
      <c r="KCW41" s="222"/>
      <c r="KCX41" s="222"/>
      <c r="KCY41" s="222"/>
      <c r="KCZ41" s="222"/>
      <c r="KDA41" s="222"/>
      <c r="KDB41" s="222"/>
      <c r="KDC41" s="222"/>
      <c r="KDD41" s="222"/>
      <c r="KDE41" s="222"/>
      <c r="KDF41" s="222"/>
      <c r="KDG41" s="222"/>
      <c r="KDH41" s="222"/>
      <c r="KDI41" s="222"/>
      <c r="KDJ41" s="222"/>
      <c r="KDK41" s="222"/>
      <c r="KDL41" s="222"/>
      <c r="KDM41" s="222"/>
      <c r="KDN41" s="222"/>
      <c r="KDO41" s="222"/>
      <c r="KDP41" s="222"/>
      <c r="KDQ41" s="222"/>
      <c r="KDR41" s="222"/>
      <c r="KDS41" s="222"/>
      <c r="KDT41" s="222"/>
      <c r="KDU41" s="222"/>
      <c r="KDV41" s="222"/>
      <c r="KDW41" s="222"/>
      <c r="KDX41" s="222"/>
      <c r="KDY41" s="222"/>
      <c r="KDZ41" s="222"/>
      <c r="KEA41" s="222"/>
      <c r="KEB41" s="222"/>
      <c r="KEC41" s="222"/>
      <c r="KED41" s="222"/>
      <c r="KEE41" s="222"/>
      <c r="KEF41" s="222"/>
      <c r="KEG41" s="222"/>
      <c r="KEH41" s="222"/>
      <c r="KEI41" s="222"/>
      <c r="KEJ41" s="222"/>
      <c r="KEK41" s="222"/>
      <c r="KEL41" s="222"/>
      <c r="KEM41" s="222"/>
      <c r="KEN41" s="222"/>
      <c r="KEO41" s="222"/>
      <c r="KEP41" s="222"/>
      <c r="KEQ41" s="222"/>
      <c r="KER41" s="222"/>
      <c r="KES41" s="222"/>
      <c r="KET41" s="222"/>
      <c r="KEU41" s="222"/>
      <c r="KEV41" s="222"/>
      <c r="KEW41" s="222"/>
      <c r="KEX41" s="222"/>
      <c r="KEY41" s="222"/>
      <c r="KEZ41" s="222"/>
      <c r="KFA41" s="222"/>
      <c r="KFB41" s="222"/>
      <c r="KFC41" s="222"/>
      <c r="KFD41" s="222"/>
      <c r="KFE41" s="222"/>
      <c r="KFF41" s="222"/>
      <c r="KFG41" s="222"/>
      <c r="KFH41" s="222"/>
      <c r="KFI41" s="222"/>
      <c r="KFJ41" s="222"/>
      <c r="KFK41" s="222"/>
      <c r="KFL41" s="222"/>
      <c r="KFM41" s="222"/>
      <c r="KFN41" s="222"/>
      <c r="KFO41" s="222"/>
      <c r="KFP41" s="222"/>
      <c r="KFQ41" s="222"/>
      <c r="KFR41" s="222"/>
      <c r="KFS41" s="222"/>
      <c r="KFT41" s="222"/>
      <c r="KFU41" s="222"/>
      <c r="KFV41" s="222"/>
      <c r="KFW41" s="222"/>
      <c r="KFX41" s="222"/>
      <c r="KFY41" s="222"/>
      <c r="KFZ41" s="222"/>
      <c r="KGA41" s="222"/>
      <c r="KGB41" s="222"/>
      <c r="KGC41" s="222"/>
      <c r="KGD41" s="222"/>
      <c r="KGE41" s="222"/>
      <c r="KGF41" s="222"/>
      <c r="KGG41" s="222"/>
      <c r="KGH41" s="222"/>
      <c r="KGI41" s="222"/>
      <c r="KGJ41" s="222"/>
      <c r="KGK41" s="222"/>
      <c r="KGL41" s="222"/>
      <c r="KGM41" s="222"/>
      <c r="KGN41" s="222"/>
      <c r="KGO41" s="222"/>
      <c r="KGP41" s="222"/>
      <c r="KGQ41" s="222"/>
      <c r="KGR41" s="222"/>
      <c r="KGS41" s="222"/>
      <c r="KGT41" s="222"/>
      <c r="KGU41" s="222"/>
      <c r="KGV41" s="222"/>
      <c r="KGW41" s="222"/>
      <c r="KGX41" s="222"/>
      <c r="KGY41" s="222"/>
      <c r="KGZ41" s="222"/>
      <c r="KHA41" s="222"/>
      <c r="KHB41" s="222"/>
      <c r="KHC41" s="222"/>
      <c r="KHD41" s="222"/>
      <c r="KHE41" s="222"/>
      <c r="KHF41" s="222"/>
      <c r="KHG41" s="222"/>
      <c r="KHH41" s="222"/>
      <c r="KHI41" s="222"/>
      <c r="KHJ41" s="222"/>
      <c r="KHK41" s="222"/>
      <c r="KHL41" s="222"/>
      <c r="KHM41" s="222"/>
      <c r="KHN41" s="222"/>
      <c r="KHO41" s="222"/>
      <c r="KHP41" s="222"/>
      <c r="KHQ41" s="222"/>
      <c r="KHR41" s="222"/>
      <c r="KHS41" s="222"/>
      <c r="KHT41" s="222"/>
      <c r="KHU41" s="222"/>
      <c r="KHV41" s="222"/>
      <c r="KHW41" s="222"/>
      <c r="KHX41" s="222"/>
      <c r="KHY41" s="222"/>
      <c r="KHZ41" s="222"/>
      <c r="KIA41" s="222"/>
      <c r="KIB41" s="222"/>
      <c r="KIC41" s="222"/>
      <c r="KID41" s="222"/>
      <c r="KIE41" s="222"/>
      <c r="KIF41" s="222"/>
      <c r="KIG41" s="222"/>
      <c r="KIH41" s="222"/>
      <c r="KII41" s="222"/>
      <c r="KIJ41" s="222"/>
      <c r="KIK41" s="222"/>
      <c r="KIL41" s="222"/>
      <c r="KIM41" s="222"/>
      <c r="KIN41" s="222"/>
      <c r="KIO41" s="222"/>
      <c r="KIP41" s="222"/>
      <c r="KIQ41" s="222"/>
      <c r="KIR41" s="222"/>
      <c r="KIS41" s="222"/>
      <c r="KIT41" s="222"/>
      <c r="KIU41" s="222"/>
      <c r="KIV41" s="222"/>
      <c r="KIW41" s="222"/>
      <c r="KIX41" s="222"/>
      <c r="KIY41" s="222"/>
      <c r="KIZ41" s="222"/>
      <c r="KJA41" s="222"/>
      <c r="KJB41" s="222"/>
      <c r="KJC41" s="222"/>
      <c r="KJD41" s="222"/>
      <c r="KJE41" s="222"/>
      <c r="KJF41" s="222"/>
      <c r="KJG41" s="222"/>
      <c r="KJH41" s="222"/>
      <c r="KJI41" s="222"/>
      <c r="KJJ41" s="222"/>
      <c r="KJK41" s="222"/>
      <c r="KJL41" s="222"/>
      <c r="KJM41" s="222"/>
      <c r="KJN41" s="222"/>
      <c r="KJO41" s="222"/>
      <c r="KJP41" s="222"/>
      <c r="KJQ41" s="222"/>
      <c r="KJR41" s="222"/>
      <c r="KJS41" s="222"/>
      <c r="KJT41" s="222"/>
      <c r="KJU41" s="222"/>
      <c r="KJV41" s="222"/>
      <c r="KJW41" s="222"/>
      <c r="KJX41" s="222"/>
      <c r="KJY41" s="222"/>
      <c r="KJZ41" s="222"/>
      <c r="KKA41" s="222"/>
      <c r="KKB41" s="222"/>
      <c r="KKC41" s="222"/>
      <c r="KKD41" s="222"/>
      <c r="KKE41" s="222"/>
      <c r="KKF41" s="222"/>
      <c r="KKG41" s="222"/>
      <c r="KKH41" s="222"/>
      <c r="KKI41" s="222"/>
      <c r="KKJ41" s="222"/>
      <c r="KKK41" s="222"/>
      <c r="KKL41" s="222"/>
      <c r="KKM41" s="222"/>
      <c r="KKN41" s="222"/>
      <c r="KKO41" s="222"/>
      <c r="KKP41" s="222"/>
      <c r="KKQ41" s="222"/>
      <c r="KKR41" s="222"/>
      <c r="KKS41" s="222"/>
      <c r="KKT41" s="222"/>
      <c r="KKU41" s="222"/>
      <c r="KKV41" s="222"/>
      <c r="KKW41" s="222"/>
      <c r="KKX41" s="222"/>
      <c r="KKY41" s="222"/>
      <c r="KKZ41" s="222"/>
      <c r="KLA41" s="222"/>
      <c r="KLB41" s="222"/>
      <c r="KLC41" s="222"/>
      <c r="KLD41" s="222"/>
      <c r="KLE41" s="222"/>
      <c r="KLF41" s="222"/>
      <c r="KLG41" s="222"/>
      <c r="KLH41" s="222"/>
      <c r="KLI41" s="222"/>
      <c r="KLJ41" s="222"/>
      <c r="KLK41" s="222"/>
      <c r="KLL41" s="222"/>
      <c r="KLM41" s="222"/>
      <c r="KLN41" s="222"/>
      <c r="KLO41" s="222"/>
      <c r="KLP41" s="222"/>
      <c r="KLQ41" s="222"/>
      <c r="KLR41" s="222"/>
      <c r="KLS41" s="222"/>
      <c r="KLT41" s="222"/>
      <c r="KLU41" s="222"/>
      <c r="KLV41" s="222"/>
      <c r="KLW41" s="222"/>
      <c r="KLX41" s="222"/>
      <c r="KLY41" s="222"/>
      <c r="KLZ41" s="222"/>
      <c r="KMA41" s="222"/>
      <c r="KMB41" s="222"/>
      <c r="KMC41" s="222"/>
      <c r="KMD41" s="222"/>
      <c r="KME41" s="222"/>
      <c r="KMF41" s="222"/>
      <c r="KMG41" s="222"/>
      <c r="KMH41" s="222"/>
      <c r="KMI41" s="222"/>
      <c r="KMJ41" s="222"/>
      <c r="KMK41" s="222"/>
      <c r="KML41" s="222"/>
      <c r="KMM41" s="222"/>
      <c r="KMN41" s="222"/>
      <c r="KMO41" s="222"/>
      <c r="KMP41" s="222"/>
      <c r="KMQ41" s="222"/>
      <c r="KMR41" s="222"/>
      <c r="KMS41" s="222"/>
      <c r="KMT41" s="222"/>
      <c r="KMU41" s="222"/>
      <c r="KMV41" s="222"/>
      <c r="KMW41" s="222"/>
      <c r="KMX41" s="222"/>
      <c r="KMY41" s="222"/>
      <c r="KMZ41" s="222"/>
      <c r="KNA41" s="222"/>
      <c r="KNB41" s="222"/>
      <c r="KNC41" s="222"/>
      <c r="KND41" s="222"/>
      <c r="KNE41" s="222"/>
      <c r="KNF41" s="222"/>
      <c r="KNG41" s="222"/>
      <c r="KNH41" s="222"/>
      <c r="KNI41" s="222"/>
      <c r="KNJ41" s="222"/>
      <c r="KNK41" s="222"/>
      <c r="KNL41" s="222"/>
      <c r="KNM41" s="222"/>
      <c r="KNN41" s="222"/>
      <c r="KNO41" s="222"/>
      <c r="KNP41" s="222"/>
      <c r="KNQ41" s="222"/>
      <c r="KNR41" s="222"/>
      <c r="KNS41" s="222"/>
      <c r="KNT41" s="222"/>
      <c r="KNU41" s="222"/>
      <c r="KNV41" s="222"/>
      <c r="KNW41" s="222"/>
      <c r="KNX41" s="222"/>
      <c r="KNY41" s="222"/>
      <c r="KNZ41" s="222"/>
      <c r="KOA41" s="222"/>
      <c r="KOB41" s="222"/>
      <c r="KOC41" s="222"/>
      <c r="KOD41" s="222"/>
      <c r="KOE41" s="222"/>
      <c r="KOF41" s="222"/>
      <c r="KOG41" s="222"/>
      <c r="KOH41" s="222"/>
      <c r="KOI41" s="222"/>
      <c r="KOJ41" s="222"/>
      <c r="KOK41" s="222"/>
      <c r="KOL41" s="222"/>
      <c r="KOM41" s="222"/>
      <c r="KON41" s="222"/>
      <c r="KOO41" s="222"/>
      <c r="KOP41" s="222"/>
      <c r="KOQ41" s="222"/>
      <c r="KOR41" s="222"/>
      <c r="KOS41" s="222"/>
      <c r="KOT41" s="222"/>
      <c r="KOU41" s="222"/>
      <c r="KOV41" s="222"/>
      <c r="KOW41" s="222"/>
      <c r="KOX41" s="222"/>
      <c r="KOY41" s="222"/>
      <c r="KOZ41" s="222"/>
      <c r="KPA41" s="222"/>
      <c r="KPB41" s="222"/>
      <c r="KPC41" s="222"/>
      <c r="KPD41" s="222"/>
      <c r="KPE41" s="222"/>
      <c r="KPF41" s="222"/>
      <c r="KPG41" s="222"/>
      <c r="KPH41" s="222"/>
      <c r="KPI41" s="222"/>
      <c r="KPJ41" s="222"/>
      <c r="KPK41" s="222"/>
      <c r="KPL41" s="222"/>
      <c r="KPM41" s="222"/>
      <c r="KPN41" s="222"/>
      <c r="KPO41" s="222"/>
      <c r="KPP41" s="222"/>
      <c r="KPQ41" s="222"/>
      <c r="KPR41" s="222"/>
      <c r="KPS41" s="222"/>
      <c r="KPT41" s="222"/>
      <c r="KPU41" s="222"/>
      <c r="KPV41" s="222"/>
      <c r="KPW41" s="222"/>
      <c r="KPX41" s="222"/>
      <c r="KPY41" s="222"/>
      <c r="KPZ41" s="222"/>
      <c r="KQA41" s="222"/>
      <c r="KQB41" s="222"/>
      <c r="KQC41" s="222"/>
      <c r="KQD41" s="222"/>
      <c r="KQE41" s="222"/>
      <c r="KQF41" s="222"/>
      <c r="KQG41" s="222"/>
      <c r="KQH41" s="222"/>
      <c r="KQI41" s="222"/>
      <c r="KQJ41" s="222"/>
      <c r="KQK41" s="222"/>
      <c r="KQL41" s="222"/>
      <c r="KQM41" s="222"/>
      <c r="KQN41" s="222"/>
      <c r="KQO41" s="222"/>
      <c r="KQP41" s="222"/>
      <c r="KQQ41" s="222"/>
      <c r="KQR41" s="222"/>
      <c r="KQS41" s="222"/>
      <c r="KQT41" s="222"/>
      <c r="KQU41" s="222"/>
      <c r="KQV41" s="222"/>
      <c r="KQW41" s="222"/>
      <c r="KQX41" s="222"/>
      <c r="KQY41" s="222"/>
      <c r="KQZ41" s="222"/>
      <c r="KRA41" s="222"/>
      <c r="KRB41" s="222"/>
      <c r="KRC41" s="222"/>
      <c r="KRD41" s="222"/>
      <c r="KRE41" s="222"/>
      <c r="KRF41" s="222"/>
      <c r="KRG41" s="222"/>
      <c r="KRH41" s="222"/>
      <c r="KRI41" s="222"/>
      <c r="KRJ41" s="222"/>
      <c r="KRK41" s="222"/>
      <c r="KRL41" s="222"/>
      <c r="KRM41" s="222"/>
      <c r="KRN41" s="222"/>
      <c r="KRO41" s="222"/>
      <c r="KRP41" s="222"/>
      <c r="KRQ41" s="222"/>
      <c r="KRR41" s="222"/>
      <c r="KRS41" s="222"/>
      <c r="KRT41" s="222"/>
      <c r="KRU41" s="222"/>
      <c r="KRV41" s="222"/>
      <c r="KRW41" s="222"/>
      <c r="KRX41" s="222"/>
      <c r="KRY41" s="222"/>
      <c r="KRZ41" s="222"/>
      <c r="KSA41" s="222"/>
      <c r="KSB41" s="222"/>
      <c r="KSC41" s="222"/>
      <c r="KSD41" s="222"/>
      <c r="KSE41" s="222"/>
      <c r="KSF41" s="222"/>
      <c r="KSG41" s="222"/>
      <c r="KSH41" s="222"/>
      <c r="KSI41" s="222"/>
      <c r="KSJ41" s="222"/>
      <c r="KSK41" s="222"/>
      <c r="KSL41" s="222"/>
      <c r="KSM41" s="222"/>
      <c r="KSN41" s="222"/>
      <c r="KSO41" s="222"/>
      <c r="KSP41" s="222"/>
      <c r="KSQ41" s="222"/>
      <c r="KSR41" s="222"/>
      <c r="KSS41" s="222"/>
      <c r="KST41" s="222"/>
      <c r="KSU41" s="222"/>
      <c r="KSV41" s="222"/>
      <c r="KSW41" s="222"/>
      <c r="KSX41" s="222"/>
      <c r="KSY41" s="222"/>
      <c r="KSZ41" s="222"/>
      <c r="KTA41" s="222"/>
      <c r="KTB41" s="222"/>
      <c r="KTC41" s="222"/>
      <c r="KTD41" s="222"/>
      <c r="KTE41" s="222"/>
      <c r="KTF41" s="222"/>
      <c r="KTG41" s="222"/>
      <c r="KTH41" s="222"/>
      <c r="KTI41" s="222"/>
      <c r="KTJ41" s="222"/>
      <c r="KTK41" s="222"/>
      <c r="KTL41" s="222"/>
      <c r="KTM41" s="222"/>
      <c r="KTN41" s="222"/>
      <c r="KTO41" s="222"/>
      <c r="KTP41" s="222"/>
      <c r="KTQ41" s="222"/>
      <c r="KTR41" s="222"/>
      <c r="KTS41" s="222"/>
      <c r="KTT41" s="222"/>
      <c r="KTU41" s="222"/>
      <c r="KTV41" s="222"/>
      <c r="KTW41" s="222"/>
      <c r="KTX41" s="222"/>
      <c r="KTY41" s="222"/>
      <c r="KTZ41" s="222"/>
      <c r="KUA41" s="222"/>
      <c r="KUB41" s="222"/>
      <c r="KUC41" s="222"/>
      <c r="KUD41" s="222"/>
      <c r="KUE41" s="222"/>
      <c r="KUF41" s="222"/>
      <c r="KUG41" s="222"/>
      <c r="KUH41" s="222"/>
      <c r="KUI41" s="222"/>
      <c r="KUJ41" s="222"/>
      <c r="KUK41" s="222"/>
      <c r="KUL41" s="222"/>
      <c r="KUM41" s="222"/>
      <c r="KUN41" s="222"/>
      <c r="KUO41" s="222"/>
      <c r="KUP41" s="222"/>
      <c r="KUQ41" s="222"/>
      <c r="KUR41" s="222"/>
      <c r="KUS41" s="222"/>
      <c r="KUT41" s="222"/>
      <c r="KUU41" s="222"/>
      <c r="KUV41" s="222"/>
      <c r="KUW41" s="222"/>
      <c r="KUX41" s="222"/>
      <c r="KUY41" s="222"/>
      <c r="KUZ41" s="222"/>
      <c r="KVA41" s="222"/>
      <c r="KVB41" s="222"/>
      <c r="KVC41" s="222"/>
      <c r="KVD41" s="222"/>
      <c r="KVE41" s="222"/>
      <c r="KVF41" s="222"/>
      <c r="KVG41" s="222"/>
      <c r="KVH41" s="222"/>
      <c r="KVI41" s="222"/>
      <c r="KVJ41" s="222"/>
      <c r="KVK41" s="222"/>
      <c r="KVL41" s="222"/>
      <c r="KVM41" s="222"/>
      <c r="KVN41" s="222"/>
      <c r="KVO41" s="222"/>
      <c r="KVP41" s="222"/>
      <c r="KVQ41" s="222"/>
      <c r="KVR41" s="222"/>
      <c r="KVS41" s="222"/>
      <c r="KVT41" s="222"/>
      <c r="KVU41" s="222"/>
      <c r="KVV41" s="222"/>
      <c r="KVW41" s="222"/>
      <c r="KVX41" s="222"/>
      <c r="KVY41" s="222"/>
      <c r="KVZ41" s="222"/>
      <c r="KWA41" s="222"/>
      <c r="KWB41" s="222"/>
      <c r="KWC41" s="222"/>
      <c r="KWD41" s="222"/>
      <c r="KWE41" s="222"/>
      <c r="KWF41" s="222"/>
      <c r="KWG41" s="222"/>
      <c r="KWH41" s="222"/>
      <c r="KWI41" s="222"/>
      <c r="KWJ41" s="222"/>
      <c r="KWK41" s="222"/>
      <c r="KWL41" s="222"/>
      <c r="KWM41" s="222"/>
      <c r="KWN41" s="222"/>
      <c r="KWO41" s="222"/>
      <c r="KWP41" s="222"/>
      <c r="KWQ41" s="222"/>
      <c r="KWR41" s="222"/>
      <c r="KWS41" s="222"/>
      <c r="KWT41" s="222"/>
      <c r="KWU41" s="222"/>
      <c r="KWV41" s="222"/>
      <c r="KWW41" s="222"/>
      <c r="KWX41" s="222"/>
      <c r="KWY41" s="222"/>
      <c r="KWZ41" s="222"/>
      <c r="KXA41" s="222"/>
      <c r="KXB41" s="222"/>
      <c r="KXC41" s="222"/>
      <c r="KXD41" s="222"/>
      <c r="KXE41" s="222"/>
      <c r="KXF41" s="222"/>
      <c r="KXG41" s="222"/>
      <c r="KXH41" s="222"/>
      <c r="KXI41" s="222"/>
      <c r="KXJ41" s="222"/>
      <c r="KXK41" s="222"/>
      <c r="KXL41" s="222"/>
      <c r="KXM41" s="222"/>
      <c r="KXN41" s="222"/>
      <c r="KXO41" s="222"/>
      <c r="KXP41" s="222"/>
      <c r="KXQ41" s="222"/>
      <c r="KXR41" s="222"/>
      <c r="KXS41" s="222"/>
      <c r="KXT41" s="222"/>
      <c r="KXU41" s="222"/>
      <c r="KXV41" s="222"/>
      <c r="KXW41" s="222"/>
      <c r="KXX41" s="222"/>
      <c r="KXY41" s="222"/>
      <c r="KXZ41" s="222"/>
      <c r="KYA41" s="222"/>
      <c r="KYB41" s="222"/>
      <c r="KYC41" s="222"/>
      <c r="KYD41" s="222"/>
      <c r="KYE41" s="222"/>
      <c r="KYF41" s="222"/>
      <c r="KYG41" s="222"/>
      <c r="KYH41" s="222"/>
      <c r="KYI41" s="222"/>
      <c r="KYJ41" s="222"/>
      <c r="KYK41" s="222"/>
      <c r="KYL41" s="222"/>
      <c r="KYM41" s="222"/>
      <c r="KYN41" s="222"/>
      <c r="KYO41" s="222"/>
      <c r="KYP41" s="222"/>
      <c r="KYQ41" s="222"/>
      <c r="KYR41" s="222"/>
      <c r="KYS41" s="222"/>
      <c r="KYT41" s="222"/>
      <c r="KYU41" s="222"/>
      <c r="KYV41" s="222"/>
      <c r="KYW41" s="222"/>
      <c r="KYX41" s="222"/>
      <c r="KYY41" s="222"/>
      <c r="KYZ41" s="222"/>
      <c r="KZA41" s="222"/>
      <c r="KZB41" s="222"/>
      <c r="KZC41" s="222"/>
      <c r="KZD41" s="222"/>
      <c r="KZE41" s="222"/>
      <c r="KZF41" s="222"/>
      <c r="KZG41" s="222"/>
      <c r="KZH41" s="222"/>
      <c r="KZI41" s="222"/>
      <c r="KZJ41" s="222"/>
      <c r="KZK41" s="222"/>
      <c r="KZL41" s="222"/>
      <c r="KZM41" s="222"/>
      <c r="KZN41" s="222"/>
      <c r="KZO41" s="222"/>
      <c r="KZP41" s="222"/>
      <c r="KZQ41" s="222"/>
      <c r="KZR41" s="222"/>
      <c r="KZS41" s="222"/>
      <c r="KZT41" s="222"/>
      <c r="KZU41" s="222"/>
      <c r="KZV41" s="222"/>
      <c r="KZW41" s="222"/>
      <c r="KZX41" s="222"/>
      <c r="KZY41" s="222"/>
      <c r="KZZ41" s="222"/>
      <c r="LAA41" s="222"/>
      <c r="LAB41" s="222"/>
      <c r="LAC41" s="222"/>
      <c r="LAD41" s="222"/>
      <c r="LAE41" s="222"/>
      <c r="LAF41" s="222"/>
      <c r="LAG41" s="222"/>
      <c r="LAH41" s="222"/>
      <c r="LAI41" s="222"/>
      <c r="LAJ41" s="222"/>
      <c r="LAK41" s="222"/>
      <c r="LAL41" s="222"/>
      <c r="LAM41" s="222"/>
      <c r="LAN41" s="222"/>
      <c r="LAO41" s="222"/>
      <c r="LAP41" s="222"/>
      <c r="LAQ41" s="222"/>
      <c r="LAR41" s="222"/>
      <c r="LAS41" s="222"/>
      <c r="LAT41" s="222"/>
      <c r="LAU41" s="222"/>
      <c r="LAV41" s="222"/>
      <c r="LAW41" s="222"/>
      <c r="LAX41" s="222"/>
      <c r="LAY41" s="222"/>
      <c r="LAZ41" s="222"/>
      <c r="LBA41" s="222"/>
      <c r="LBB41" s="222"/>
      <c r="LBC41" s="222"/>
      <c r="LBD41" s="222"/>
      <c r="LBE41" s="222"/>
      <c r="LBF41" s="222"/>
      <c r="LBG41" s="222"/>
      <c r="LBH41" s="222"/>
      <c r="LBI41" s="222"/>
      <c r="LBJ41" s="222"/>
      <c r="LBK41" s="222"/>
      <c r="LBL41" s="222"/>
      <c r="LBM41" s="222"/>
      <c r="LBN41" s="222"/>
      <c r="LBO41" s="222"/>
      <c r="LBP41" s="222"/>
      <c r="LBQ41" s="222"/>
      <c r="LBR41" s="222"/>
      <c r="LBS41" s="222"/>
      <c r="LBT41" s="222"/>
      <c r="LBU41" s="222"/>
      <c r="LBV41" s="222"/>
      <c r="LBW41" s="222"/>
      <c r="LBX41" s="222"/>
      <c r="LBY41" s="222"/>
      <c r="LBZ41" s="222"/>
      <c r="LCA41" s="222"/>
      <c r="LCB41" s="222"/>
      <c r="LCC41" s="222"/>
      <c r="LCD41" s="222"/>
      <c r="LCE41" s="222"/>
      <c r="LCF41" s="222"/>
      <c r="LCG41" s="222"/>
      <c r="LCH41" s="222"/>
      <c r="LCI41" s="222"/>
      <c r="LCJ41" s="222"/>
      <c r="LCK41" s="222"/>
      <c r="LCL41" s="222"/>
      <c r="LCM41" s="222"/>
      <c r="LCN41" s="222"/>
      <c r="LCO41" s="222"/>
      <c r="LCP41" s="222"/>
      <c r="LCQ41" s="222"/>
      <c r="LCR41" s="222"/>
      <c r="LCS41" s="222"/>
      <c r="LCT41" s="222"/>
      <c r="LCU41" s="222"/>
      <c r="LCV41" s="222"/>
      <c r="LCW41" s="222"/>
      <c r="LCX41" s="222"/>
      <c r="LCY41" s="222"/>
      <c r="LCZ41" s="222"/>
      <c r="LDA41" s="222"/>
      <c r="LDB41" s="222"/>
      <c r="LDC41" s="222"/>
      <c r="LDD41" s="222"/>
      <c r="LDE41" s="222"/>
      <c r="LDF41" s="222"/>
      <c r="LDG41" s="222"/>
      <c r="LDH41" s="222"/>
      <c r="LDI41" s="222"/>
      <c r="LDJ41" s="222"/>
      <c r="LDK41" s="222"/>
      <c r="LDL41" s="222"/>
      <c r="LDM41" s="222"/>
      <c r="LDN41" s="222"/>
      <c r="LDO41" s="222"/>
      <c r="LDP41" s="222"/>
      <c r="LDQ41" s="222"/>
      <c r="LDR41" s="222"/>
      <c r="LDS41" s="222"/>
      <c r="LDT41" s="222"/>
      <c r="LDU41" s="222"/>
      <c r="LDV41" s="222"/>
      <c r="LDW41" s="222"/>
      <c r="LDX41" s="222"/>
      <c r="LDY41" s="222"/>
      <c r="LDZ41" s="222"/>
      <c r="LEA41" s="222"/>
      <c r="LEB41" s="222"/>
      <c r="LEC41" s="222"/>
      <c r="LED41" s="222"/>
      <c r="LEE41" s="222"/>
      <c r="LEF41" s="222"/>
      <c r="LEG41" s="222"/>
      <c r="LEH41" s="222"/>
      <c r="LEI41" s="222"/>
      <c r="LEJ41" s="222"/>
      <c r="LEK41" s="222"/>
      <c r="LEL41" s="222"/>
      <c r="LEM41" s="222"/>
      <c r="LEN41" s="222"/>
      <c r="LEO41" s="222"/>
      <c r="LEP41" s="222"/>
      <c r="LEQ41" s="222"/>
      <c r="LER41" s="222"/>
      <c r="LES41" s="222"/>
      <c r="LET41" s="222"/>
      <c r="LEU41" s="222"/>
      <c r="LEV41" s="222"/>
      <c r="LEW41" s="222"/>
      <c r="LEX41" s="222"/>
      <c r="LEY41" s="222"/>
      <c r="LEZ41" s="222"/>
      <c r="LFA41" s="222"/>
      <c r="LFB41" s="222"/>
      <c r="LFC41" s="222"/>
      <c r="LFD41" s="222"/>
      <c r="LFE41" s="222"/>
      <c r="LFF41" s="222"/>
      <c r="LFG41" s="222"/>
      <c r="LFH41" s="222"/>
      <c r="LFI41" s="222"/>
      <c r="LFJ41" s="222"/>
      <c r="LFK41" s="222"/>
      <c r="LFL41" s="222"/>
      <c r="LFM41" s="222"/>
      <c r="LFN41" s="222"/>
      <c r="LFO41" s="222"/>
      <c r="LFP41" s="222"/>
      <c r="LFQ41" s="222"/>
      <c r="LFR41" s="222"/>
      <c r="LFS41" s="222"/>
      <c r="LFT41" s="222"/>
      <c r="LFU41" s="222"/>
      <c r="LFV41" s="222"/>
      <c r="LFW41" s="222"/>
      <c r="LFX41" s="222"/>
      <c r="LFY41" s="222"/>
      <c r="LFZ41" s="222"/>
      <c r="LGA41" s="222"/>
      <c r="LGB41" s="222"/>
      <c r="LGC41" s="222"/>
      <c r="LGD41" s="222"/>
      <c r="LGE41" s="222"/>
      <c r="LGF41" s="222"/>
      <c r="LGG41" s="222"/>
      <c r="LGH41" s="222"/>
      <c r="LGI41" s="222"/>
      <c r="LGJ41" s="222"/>
      <c r="LGK41" s="222"/>
      <c r="LGL41" s="222"/>
      <c r="LGM41" s="222"/>
      <c r="LGN41" s="222"/>
      <c r="LGO41" s="222"/>
      <c r="LGP41" s="222"/>
      <c r="LGQ41" s="222"/>
      <c r="LGR41" s="222"/>
      <c r="LGS41" s="222"/>
      <c r="LGT41" s="222"/>
      <c r="LGU41" s="222"/>
      <c r="LGV41" s="222"/>
      <c r="LGW41" s="222"/>
      <c r="LGX41" s="222"/>
      <c r="LGY41" s="222"/>
      <c r="LGZ41" s="222"/>
      <c r="LHA41" s="222"/>
      <c r="LHB41" s="222"/>
      <c r="LHC41" s="222"/>
      <c r="LHD41" s="222"/>
      <c r="LHE41" s="222"/>
      <c r="LHF41" s="222"/>
      <c r="LHG41" s="222"/>
      <c r="LHH41" s="222"/>
      <c r="LHI41" s="222"/>
      <c r="LHJ41" s="222"/>
      <c r="LHK41" s="222"/>
      <c r="LHL41" s="222"/>
      <c r="LHM41" s="222"/>
      <c r="LHN41" s="222"/>
      <c r="LHO41" s="222"/>
      <c r="LHP41" s="222"/>
      <c r="LHQ41" s="222"/>
      <c r="LHR41" s="222"/>
      <c r="LHS41" s="222"/>
      <c r="LHT41" s="222"/>
      <c r="LHU41" s="222"/>
      <c r="LHV41" s="222"/>
      <c r="LHW41" s="222"/>
      <c r="LHX41" s="222"/>
      <c r="LHY41" s="222"/>
      <c r="LHZ41" s="222"/>
      <c r="LIA41" s="222"/>
      <c r="LIB41" s="222"/>
      <c r="LIC41" s="222"/>
      <c r="LID41" s="222"/>
      <c r="LIE41" s="222"/>
      <c r="LIF41" s="222"/>
      <c r="LIG41" s="222"/>
      <c r="LIH41" s="222"/>
      <c r="LII41" s="222"/>
      <c r="LIJ41" s="222"/>
      <c r="LIK41" s="222"/>
      <c r="LIL41" s="222"/>
      <c r="LIM41" s="222"/>
      <c r="LIN41" s="222"/>
      <c r="LIO41" s="222"/>
      <c r="LIP41" s="222"/>
      <c r="LIQ41" s="222"/>
      <c r="LIR41" s="222"/>
      <c r="LIS41" s="222"/>
      <c r="LIT41" s="222"/>
      <c r="LIU41" s="222"/>
      <c r="LIV41" s="222"/>
      <c r="LIW41" s="222"/>
      <c r="LIX41" s="222"/>
      <c r="LIY41" s="222"/>
      <c r="LIZ41" s="222"/>
      <c r="LJA41" s="222"/>
      <c r="LJB41" s="222"/>
      <c r="LJC41" s="222"/>
      <c r="LJD41" s="222"/>
      <c r="LJE41" s="222"/>
      <c r="LJF41" s="222"/>
      <c r="LJG41" s="222"/>
      <c r="LJH41" s="222"/>
      <c r="LJI41" s="222"/>
      <c r="LJJ41" s="222"/>
      <c r="LJK41" s="222"/>
      <c r="LJL41" s="222"/>
      <c r="LJM41" s="222"/>
      <c r="LJN41" s="222"/>
      <c r="LJO41" s="222"/>
      <c r="LJP41" s="222"/>
      <c r="LJQ41" s="222"/>
      <c r="LJR41" s="222"/>
      <c r="LJS41" s="222"/>
      <c r="LJT41" s="222"/>
      <c r="LJU41" s="222"/>
      <c r="LJV41" s="222"/>
      <c r="LJW41" s="222"/>
      <c r="LJX41" s="222"/>
      <c r="LJY41" s="222"/>
      <c r="LJZ41" s="222"/>
      <c r="LKA41" s="222"/>
      <c r="LKB41" s="222"/>
      <c r="LKC41" s="222"/>
      <c r="LKD41" s="222"/>
      <c r="LKE41" s="222"/>
      <c r="LKF41" s="222"/>
      <c r="LKG41" s="222"/>
      <c r="LKH41" s="222"/>
      <c r="LKI41" s="222"/>
      <c r="LKJ41" s="222"/>
      <c r="LKK41" s="222"/>
      <c r="LKL41" s="222"/>
      <c r="LKM41" s="222"/>
      <c r="LKN41" s="222"/>
      <c r="LKO41" s="222"/>
      <c r="LKP41" s="222"/>
      <c r="LKQ41" s="222"/>
      <c r="LKR41" s="222"/>
      <c r="LKS41" s="222"/>
      <c r="LKT41" s="222"/>
      <c r="LKU41" s="222"/>
      <c r="LKV41" s="222"/>
      <c r="LKW41" s="222"/>
      <c r="LKX41" s="222"/>
      <c r="LKY41" s="222"/>
      <c r="LKZ41" s="222"/>
      <c r="LLA41" s="222"/>
      <c r="LLB41" s="222"/>
      <c r="LLC41" s="222"/>
      <c r="LLD41" s="222"/>
      <c r="LLE41" s="222"/>
      <c r="LLF41" s="222"/>
      <c r="LLG41" s="222"/>
      <c r="LLH41" s="222"/>
      <c r="LLI41" s="222"/>
      <c r="LLJ41" s="222"/>
      <c r="LLK41" s="222"/>
      <c r="LLL41" s="222"/>
      <c r="LLM41" s="222"/>
      <c r="LLN41" s="222"/>
      <c r="LLO41" s="222"/>
      <c r="LLP41" s="222"/>
      <c r="LLQ41" s="222"/>
      <c r="LLR41" s="222"/>
      <c r="LLS41" s="222"/>
      <c r="LLT41" s="222"/>
      <c r="LLU41" s="222"/>
      <c r="LLV41" s="222"/>
      <c r="LLW41" s="222"/>
      <c r="LLX41" s="222"/>
      <c r="LLY41" s="222"/>
      <c r="LLZ41" s="222"/>
      <c r="LMA41" s="222"/>
      <c r="LMB41" s="222"/>
      <c r="LMC41" s="222"/>
      <c r="LMD41" s="222"/>
      <c r="LME41" s="222"/>
      <c r="LMF41" s="222"/>
      <c r="LMG41" s="222"/>
      <c r="LMH41" s="222"/>
      <c r="LMI41" s="222"/>
      <c r="LMJ41" s="222"/>
      <c r="LMK41" s="222"/>
      <c r="LML41" s="222"/>
      <c r="LMM41" s="222"/>
      <c r="LMN41" s="222"/>
      <c r="LMO41" s="222"/>
      <c r="LMP41" s="222"/>
      <c r="LMQ41" s="222"/>
      <c r="LMR41" s="222"/>
      <c r="LMS41" s="222"/>
      <c r="LMT41" s="222"/>
      <c r="LMU41" s="222"/>
      <c r="LMV41" s="222"/>
      <c r="LMW41" s="222"/>
      <c r="LMX41" s="222"/>
      <c r="LMY41" s="222"/>
      <c r="LMZ41" s="222"/>
      <c r="LNA41" s="222"/>
      <c r="LNB41" s="222"/>
      <c r="LNC41" s="222"/>
      <c r="LND41" s="222"/>
      <c r="LNE41" s="222"/>
      <c r="LNF41" s="222"/>
      <c r="LNG41" s="222"/>
      <c r="LNH41" s="222"/>
      <c r="LNI41" s="222"/>
      <c r="LNJ41" s="222"/>
      <c r="LNK41" s="222"/>
      <c r="LNL41" s="222"/>
      <c r="LNM41" s="222"/>
      <c r="LNN41" s="222"/>
      <c r="LNO41" s="222"/>
      <c r="LNP41" s="222"/>
      <c r="LNQ41" s="222"/>
      <c r="LNR41" s="222"/>
      <c r="LNS41" s="222"/>
      <c r="LNT41" s="222"/>
      <c r="LNU41" s="222"/>
      <c r="LNV41" s="222"/>
      <c r="LNW41" s="222"/>
      <c r="LNX41" s="222"/>
      <c r="LNY41" s="222"/>
      <c r="LNZ41" s="222"/>
      <c r="LOA41" s="222"/>
      <c r="LOB41" s="222"/>
      <c r="LOC41" s="222"/>
      <c r="LOD41" s="222"/>
      <c r="LOE41" s="222"/>
      <c r="LOF41" s="222"/>
      <c r="LOG41" s="222"/>
      <c r="LOH41" s="222"/>
      <c r="LOI41" s="222"/>
      <c r="LOJ41" s="222"/>
      <c r="LOK41" s="222"/>
      <c r="LOL41" s="222"/>
      <c r="LOM41" s="222"/>
      <c r="LON41" s="222"/>
      <c r="LOO41" s="222"/>
      <c r="LOP41" s="222"/>
      <c r="LOQ41" s="222"/>
      <c r="LOR41" s="222"/>
      <c r="LOS41" s="222"/>
      <c r="LOT41" s="222"/>
      <c r="LOU41" s="222"/>
      <c r="LOV41" s="222"/>
      <c r="LOW41" s="222"/>
      <c r="LOX41" s="222"/>
      <c r="LOY41" s="222"/>
      <c r="LOZ41" s="222"/>
      <c r="LPA41" s="222"/>
      <c r="LPB41" s="222"/>
      <c r="LPC41" s="222"/>
      <c r="LPD41" s="222"/>
      <c r="LPE41" s="222"/>
      <c r="LPF41" s="222"/>
      <c r="LPG41" s="222"/>
      <c r="LPH41" s="222"/>
      <c r="LPI41" s="222"/>
      <c r="LPJ41" s="222"/>
      <c r="LPK41" s="222"/>
      <c r="LPL41" s="222"/>
      <c r="LPM41" s="222"/>
      <c r="LPN41" s="222"/>
      <c r="LPO41" s="222"/>
      <c r="LPP41" s="222"/>
      <c r="LPQ41" s="222"/>
      <c r="LPR41" s="222"/>
      <c r="LPS41" s="222"/>
      <c r="LPT41" s="222"/>
      <c r="LPU41" s="222"/>
      <c r="LPV41" s="222"/>
      <c r="LPW41" s="222"/>
      <c r="LPX41" s="222"/>
      <c r="LPY41" s="222"/>
      <c r="LPZ41" s="222"/>
      <c r="LQA41" s="222"/>
      <c r="LQB41" s="222"/>
      <c r="LQC41" s="222"/>
      <c r="LQD41" s="222"/>
      <c r="LQE41" s="222"/>
      <c r="LQF41" s="222"/>
      <c r="LQG41" s="222"/>
      <c r="LQH41" s="222"/>
      <c r="LQI41" s="222"/>
      <c r="LQJ41" s="222"/>
      <c r="LQK41" s="222"/>
      <c r="LQL41" s="222"/>
      <c r="LQM41" s="222"/>
      <c r="LQN41" s="222"/>
      <c r="LQO41" s="222"/>
      <c r="LQP41" s="222"/>
      <c r="LQQ41" s="222"/>
      <c r="LQR41" s="222"/>
      <c r="LQS41" s="222"/>
      <c r="LQT41" s="222"/>
      <c r="LQU41" s="222"/>
      <c r="LQV41" s="222"/>
      <c r="LQW41" s="222"/>
      <c r="LQX41" s="222"/>
      <c r="LQY41" s="222"/>
      <c r="LQZ41" s="222"/>
      <c r="LRA41" s="222"/>
      <c r="LRB41" s="222"/>
      <c r="LRC41" s="222"/>
      <c r="LRD41" s="222"/>
      <c r="LRE41" s="222"/>
      <c r="LRF41" s="222"/>
      <c r="LRG41" s="222"/>
      <c r="LRH41" s="222"/>
      <c r="LRI41" s="222"/>
      <c r="LRJ41" s="222"/>
      <c r="LRK41" s="222"/>
      <c r="LRL41" s="222"/>
      <c r="LRM41" s="222"/>
      <c r="LRN41" s="222"/>
      <c r="LRO41" s="222"/>
      <c r="LRP41" s="222"/>
      <c r="LRQ41" s="222"/>
      <c r="LRR41" s="222"/>
      <c r="LRS41" s="222"/>
      <c r="LRT41" s="222"/>
      <c r="LRU41" s="222"/>
      <c r="LRV41" s="222"/>
      <c r="LRW41" s="222"/>
      <c r="LRX41" s="222"/>
      <c r="LRY41" s="222"/>
      <c r="LRZ41" s="222"/>
      <c r="LSA41" s="222"/>
      <c r="LSB41" s="222"/>
      <c r="LSC41" s="222"/>
      <c r="LSD41" s="222"/>
      <c r="LSE41" s="222"/>
      <c r="LSF41" s="222"/>
      <c r="LSG41" s="222"/>
      <c r="LSH41" s="222"/>
      <c r="LSI41" s="222"/>
      <c r="LSJ41" s="222"/>
      <c r="LSK41" s="222"/>
      <c r="LSL41" s="222"/>
      <c r="LSM41" s="222"/>
      <c r="LSN41" s="222"/>
      <c r="LSO41" s="222"/>
      <c r="LSP41" s="222"/>
      <c r="LSQ41" s="222"/>
      <c r="LSR41" s="222"/>
      <c r="LSS41" s="222"/>
      <c r="LST41" s="222"/>
      <c r="LSU41" s="222"/>
      <c r="LSV41" s="222"/>
      <c r="LSW41" s="222"/>
      <c r="LSX41" s="222"/>
      <c r="LSY41" s="222"/>
      <c r="LSZ41" s="222"/>
      <c r="LTA41" s="222"/>
      <c r="LTB41" s="222"/>
      <c r="LTC41" s="222"/>
      <c r="LTD41" s="222"/>
      <c r="LTE41" s="222"/>
      <c r="LTF41" s="222"/>
      <c r="LTG41" s="222"/>
      <c r="LTH41" s="222"/>
      <c r="LTI41" s="222"/>
      <c r="LTJ41" s="222"/>
      <c r="LTK41" s="222"/>
      <c r="LTL41" s="222"/>
      <c r="LTM41" s="222"/>
      <c r="LTN41" s="222"/>
      <c r="LTO41" s="222"/>
      <c r="LTP41" s="222"/>
      <c r="LTQ41" s="222"/>
      <c r="LTR41" s="222"/>
      <c r="LTS41" s="222"/>
      <c r="LTT41" s="222"/>
      <c r="LTU41" s="222"/>
      <c r="LTV41" s="222"/>
      <c r="LTW41" s="222"/>
      <c r="LTX41" s="222"/>
      <c r="LTY41" s="222"/>
      <c r="LTZ41" s="222"/>
      <c r="LUA41" s="222"/>
      <c r="LUB41" s="222"/>
      <c r="LUC41" s="222"/>
      <c r="LUD41" s="222"/>
      <c r="LUE41" s="222"/>
      <c r="LUF41" s="222"/>
      <c r="LUG41" s="222"/>
      <c r="LUH41" s="222"/>
      <c r="LUI41" s="222"/>
      <c r="LUJ41" s="222"/>
      <c r="LUK41" s="222"/>
      <c r="LUL41" s="222"/>
      <c r="LUM41" s="222"/>
      <c r="LUN41" s="222"/>
      <c r="LUO41" s="222"/>
      <c r="LUP41" s="222"/>
      <c r="LUQ41" s="222"/>
      <c r="LUR41" s="222"/>
      <c r="LUS41" s="222"/>
      <c r="LUT41" s="222"/>
      <c r="LUU41" s="222"/>
      <c r="LUV41" s="222"/>
      <c r="LUW41" s="222"/>
      <c r="LUX41" s="222"/>
      <c r="LUY41" s="222"/>
      <c r="LUZ41" s="222"/>
      <c r="LVA41" s="222"/>
      <c r="LVB41" s="222"/>
      <c r="LVC41" s="222"/>
      <c r="LVD41" s="222"/>
      <c r="LVE41" s="222"/>
      <c r="LVF41" s="222"/>
      <c r="LVG41" s="222"/>
      <c r="LVH41" s="222"/>
      <c r="LVI41" s="222"/>
      <c r="LVJ41" s="222"/>
      <c r="LVK41" s="222"/>
      <c r="LVL41" s="222"/>
      <c r="LVM41" s="222"/>
      <c r="LVN41" s="222"/>
      <c r="LVO41" s="222"/>
      <c r="LVP41" s="222"/>
      <c r="LVQ41" s="222"/>
      <c r="LVR41" s="222"/>
      <c r="LVS41" s="222"/>
      <c r="LVT41" s="222"/>
      <c r="LVU41" s="222"/>
      <c r="LVV41" s="222"/>
      <c r="LVW41" s="222"/>
      <c r="LVX41" s="222"/>
      <c r="LVY41" s="222"/>
      <c r="LVZ41" s="222"/>
      <c r="LWA41" s="222"/>
      <c r="LWB41" s="222"/>
      <c r="LWC41" s="222"/>
      <c r="LWD41" s="222"/>
      <c r="LWE41" s="222"/>
      <c r="LWF41" s="222"/>
      <c r="LWG41" s="222"/>
      <c r="LWH41" s="222"/>
      <c r="LWI41" s="222"/>
      <c r="LWJ41" s="222"/>
      <c r="LWK41" s="222"/>
      <c r="LWL41" s="222"/>
      <c r="LWM41" s="222"/>
      <c r="LWN41" s="222"/>
      <c r="LWO41" s="222"/>
      <c r="LWP41" s="222"/>
      <c r="LWQ41" s="222"/>
      <c r="LWR41" s="222"/>
      <c r="LWS41" s="222"/>
      <c r="LWT41" s="222"/>
      <c r="LWU41" s="222"/>
      <c r="LWV41" s="222"/>
      <c r="LWW41" s="222"/>
      <c r="LWX41" s="222"/>
      <c r="LWY41" s="222"/>
      <c r="LWZ41" s="222"/>
      <c r="LXA41" s="222"/>
      <c r="LXB41" s="222"/>
      <c r="LXC41" s="222"/>
      <c r="LXD41" s="222"/>
      <c r="LXE41" s="222"/>
      <c r="LXF41" s="222"/>
      <c r="LXG41" s="222"/>
      <c r="LXH41" s="222"/>
      <c r="LXI41" s="222"/>
      <c r="LXJ41" s="222"/>
      <c r="LXK41" s="222"/>
      <c r="LXL41" s="222"/>
      <c r="LXM41" s="222"/>
      <c r="LXN41" s="222"/>
      <c r="LXO41" s="222"/>
      <c r="LXP41" s="222"/>
      <c r="LXQ41" s="222"/>
      <c r="LXR41" s="222"/>
      <c r="LXS41" s="222"/>
      <c r="LXT41" s="222"/>
      <c r="LXU41" s="222"/>
      <c r="LXV41" s="222"/>
      <c r="LXW41" s="222"/>
      <c r="LXX41" s="222"/>
      <c r="LXY41" s="222"/>
      <c r="LXZ41" s="222"/>
      <c r="LYA41" s="222"/>
      <c r="LYB41" s="222"/>
      <c r="LYC41" s="222"/>
      <c r="LYD41" s="222"/>
      <c r="LYE41" s="222"/>
      <c r="LYF41" s="222"/>
      <c r="LYG41" s="222"/>
      <c r="LYH41" s="222"/>
      <c r="LYI41" s="222"/>
      <c r="LYJ41" s="222"/>
      <c r="LYK41" s="222"/>
      <c r="LYL41" s="222"/>
      <c r="LYM41" s="222"/>
      <c r="LYN41" s="222"/>
      <c r="LYO41" s="222"/>
      <c r="LYP41" s="222"/>
      <c r="LYQ41" s="222"/>
      <c r="LYR41" s="222"/>
      <c r="LYS41" s="222"/>
      <c r="LYT41" s="222"/>
      <c r="LYU41" s="222"/>
      <c r="LYV41" s="222"/>
      <c r="LYW41" s="222"/>
      <c r="LYX41" s="222"/>
      <c r="LYY41" s="222"/>
      <c r="LYZ41" s="222"/>
      <c r="LZA41" s="222"/>
      <c r="LZB41" s="222"/>
      <c r="LZC41" s="222"/>
      <c r="LZD41" s="222"/>
      <c r="LZE41" s="222"/>
      <c r="LZF41" s="222"/>
      <c r="LZG41" s="222"/>
      <c r="LZH41" s="222"/>
      <c r="LZI41" s="222"/>
      <c r="LZJ41" s="222"/>
      <c r="LZK41" s="222"/>
      <c r="LZL41" s="222"/>
      <c r="LZM41" s="222"/>
      <c r="LZN41" s="222"/>
      <c r="LZO41" s="222"/>
      <c r="LZP41" s="222"/>
      <c r="LZQ41" s="222"/>
      <c r="LZR41" s="222"/>
      <c r="LZS41" s="222"/>
      <c r="LZT41" s="222"/>
      <c r="LZU41" s="222"/>
      <c r="LZV41" s="222"/>
      <c r="LZW41" s="222"/>
      <c r="LZX41" s="222"/>
      <c r="LZY41" s="222"/>
      <c r="LZZ41" s="222"/>
      <c r="MAA41" s="222"/>
      <c r="MAB41" s="222"/>
      <c r="MAC41" s="222"/>
      <c r="MAD41" s="222"/>
      <c r="MAE41" s="222"/>
      <c r="MAF41" s="222"/>
      <c r="MAG41" s="222"/>
      <c r="MAH41" s="222"/>
      <c r="MAI41" s="222"/>
      <c r="MAJ41" s="222"/>
      <c r="MAK41" s="222"/>
      <c r="MAL41" s="222"/>
      <c r="MAM41" s="222"/>
      <c r="MAN41" s="222"/>
      <c r="MAO41" s="222"/>
      <c r="MAP41" s="222"/>
      <c r="MAQ41" s="222"/>
      <c r="MAR41" s="222"/>
      <c r="MAS41" s="222"/>
      <c r="MAT41" s="222"/>
      <c r="MAU41" s="222"/>
      <c r="MAV41" s="222"/>
      <c r="MAW41" s="222"/>
      <c r="MAX41" s="222"/>
      <c r="MAY41" s="222"/>
      <c r="MAZ41" s="222"/>
      <c r="MBA41" s="222"/>
      <c r="MBB41" s="222"/>
      <c r="MBC41" s="222"/>
      <c r="MBD41" s="222"/>
      <c r="MBE41" s="222"/>
      <c r="MBF41" s="222"/>
      <c r="MBG41" s="222"/>
      <c r="MBH41" s="222"/>
      <c r="MBI41" s="222"/>
      <c r="MBJ41" s="222"/>
      <c r="MBK41" s="222"/>
      <c r="MBL41" s="222"/>
      <c r="MBM41" s="222"/>
      <c r="MBN41" s="222"/>
      <c r="MBO41" s="222"/>
      <c r="MBP41" s="222"/>
      <c r="MBQ41" s="222"/>
      <c r="MBR41" s="222"/>
      <c r="MBS41" s="222"/>
      <c r="MBT41" s="222"/>
      <c r="MBU41" s="222"/>
      <c r="MBV41" s="222"/>
      <c r="MBW41" s="222"/>
      <c r="MBX41" s="222"/>
      <c r="MBY41" s="222"/>
      <c r="MBZ41" s="222"/>
      <c r="MCA41" s="222"/>
      <c r="MCB41" s="222"/>
      <c r="MCC41" s="222"/>
      <c r="MCD41" s="222"/>
      <c r="MCE41" s="222"/>
      <c r="MCF41" s="222"/>
      <c r="MCG41" s="222"/>
      <c r="MCH41" s="222"/>
      <c r="MCI41" s="222"/>
      <c r="MCJ41" s="222"/>
      <c r="MCK41" s="222"/>
      <c r="MCL41" s="222"/>
      <c r="MCM41" s="222"/>
      <c r="MCN41" s="222"/>
      <c r="MCO41" s="222"/>
      <c r="MCP41" s="222"/>
      <c r="MCQ41" s="222"/>
      <c r="MCR41" s="222"/>
      <c r="MCS41" s="222"/>
      <c r="MCT41" s="222"/>
      <c r="MCU41" s="222"/>
      <c r="MCV41" s="222"/>
      <c r="MCW41" s="222"/>
      <c r="MCX41" s="222"/>
      <c r="MCY41" s="222"/>
      <c r="MCZ41" s="222"/>
      <c r="MDA41" s="222"/>
      <c r="MDB41" s="222"/>
      <c r="MDC41" s="222"/>
      <c r="MDD41" s="222"/>
      <c r="MDE41" s="222"/>
      <c r="MDF41" s="222"/>
      <c r="MDG41" s="222"/>
      <c r="MDH41" s="222"/>
      <c r="MDI41" s="222"/>
      <c r="MDJ41" s="222"/>
      <c r="MDK41" s="222"/>
      <c r="MDL41" s="222"/>
      <c r="MDM41" s="222"/>
      <c r="MDN41" s="222"/>
      <c r="MDO41" s="222"/>
      <c r="MDP41" s="222"/>
      <c r="MDQ41" s="222"/>
      <c r="MDR41" s="222"/>
      <c r="MDS41" s="222"/>
      <c r="MDT41" s="222"/>
      <c r="MDU41" s="222"/>
      <c r="MDV41" s="222"/>
      <c r="MDW41" s="222"/>
      <c r="MDX41" s="222"/>
      <c r="MDY41" s="222"/>
      <c r="MDZ41" s="222"/>
      <c r="MEA41" s="222"/>
      <c r="MEB41" s="222"/>
      <c r="MEC41" s="222"/>
      <c r="MED41" s="222"/>
      <c r="MEE41" s="222"/>
      <c r="MEF41" s="222"/>
      <c r="MEG41" s="222"/>
      <c r="MEH41" s="222"/>
      <c r="MEI41" s="222"/>
      <c r="MEJ41" s="222"/>
      <c r="MEK41" s="222"/>
      <c r="MEL41" s="222"/>
      <c r="MEM41" s="222"/>
      <c r="MEN41" s="222"/>
      <c r="MEO41" s="222"/>
      <c r="MEP41" s="222"/>
      <c r="MEQ41" s="222"/>
      <c r="MER41" s="222"/>
      <c r="MES41" s="222"/>
      <c r="MET41" s="222"/>
      <c r="MEU41" s="222"/>
      <c r="MEV41" s="222"/>
      <c r="MEW41" s="222"/>
      <c r="MEX41" s="222"/>
      <c r="MEY41" s="222"/>
      <c r="MEZ41" s="222"/>
      <c r="MFA41" s="222"/>
      <c r="MFB41" s="222"/>
      <c r="MFC41" s="222"/>
      <c r="MFD41" s="222"/>
      <c r="MFE41" s="222"/>
      <c r="MFF41" s="222"/>
      <c r="MFG41" s="222"/>
      <c r="MFH41" s="222"/>
      <c r="MFI41" s="222"/>
      <c r="MFJ41" s="222"/>
      <c r="MFK41" s="222"/>
      <c r="MFL41" s="222"/>
      <c r="MFM41" s="222"/>
      <c r="MFN41" s="222"/>
      <c r="MFO41" s="222"/>
      <c r="MFP41" s="222"/>
      <c r="MFQ41" s="222"/>
      <c r="MFR41" s="222"/>
      <c r="MFS41" s="222"/>
      <c r="MFT41" s="222"/>
      <c r="MFU41" s="222"/>
      <c r="MFV41" s="222"/>
      <c r="MFW41" s="222"/>
      <c r="MFX41" s="222"/>
      <c r="MFY41" s="222"/>
      <c r="MFZ41" s="222"/>
      <c r="MGA41" s="222"/>
      <c r="MGB41" s="222"/>
      <c r="MGC41" s="222"/>
      <c r="MGD41" s="222"/>
      <c r="MGE41" s="222"/>
      <c r="MGF41" s="222"/>
      <c r="MGG41" s="222"/>
      <c r="MGH41" s="222"/>
      <c r="MGI41" s="222"/>
      <c r="MGJ41" s="222"/>
      <c r="MGK41" s="222"/>
      <c r="MGL41" s="222"/>
      <c r="MGM41" s="222"/>
      <c r="MGN41" s="222"/>
      <c r="MGO41" s="222"/>
      <c r="MGP41" s="222"/>
      <c r="MGQ41" s="222"/>
      <c r="MGR41" s="222"/>
      <c r="MGS41" s="222"/>
      <c r="MGT41" s="222"/>
      <c r="MGU41" s="222"/>
      <c r="MGV41" s="222"/>
      <c r="MGW41" s="222"/>
      <c r="MGX41" s="222"/>
      <c r="MGY41" s="222"/>
      <c r="MGZ41" s="222"/>
      <c r="MHA41" s="222"/>
      <c r="MHB41" s="222"/>
      <c r="MHC41" s="222"/>
      <c r="MHD41" s="222"/>
      <c r="MHE41" s="222"/>
      <c r="MHF41" s="222"/>
      <c r="MHG41" s="222"/>
      <c r="MHH41" s="222"/>
      <c r="MHI41" s="222"/>
      <c r="MHJ41" s="222"/>
      <c r="MHK41" s="222"/>
      <c r="MHL41" s="222"/>
      <c r="MHM41" s="222"/>
      <c r="MHN41" s="222"/>
      <c r="MHO41" s="222"/>
      <c r="MHP41" s="222"/>
      <c r="MHQ41" s="222"/>
      <c r="MHR41" s="222"/>
      <c r="MHS41" s="222"/>
      <c r="MHT41" s="222"/>
      <c r="MHU41" s="222"/>
      <c r="MHV41" s="222"/>
      <c r="MHW41" s="222"/>
      <c r="MHX41" s="222"/>
      <c r="MHY41" s="222"/>
      <c r="MHZ41" s="222"/>
      <c r="MIA41" s="222"/>
      <c r="MIB41" s="222"/>
      <c r="MIC41" s="222"/>
      <c r="MID41" s="222"/>
      <c r="MIE41" s="222"/>
      <c r="MIF41" s="222"/>
      <c r="MIG41" s="222"/>
      <c r="MIH41" s="222"/>
      <c r="MII41" s="222"/>
      <c r="MIJ41" s="222"/>
      <c r="MIK41" s="222"/>
      <c r="MIL41" s="222"/>
      <c r="MIM41" s="222"/>
      <c r="MIN41" s="222"/>
      <c r="MIO41" s="222"/>
      <c r="MIP41" s="222"/>
      <c r="MIQ41" s="222"/>
      <c r="MIR41" s="222"/>
      <c r="MIS41" s="222"/>
      <c r="MIT41" s="222"/>
      <c r="MIU41" s="222"/>
      <c r="MIV41" s="222"/>
      <c r="MIW41" s="222"/>
      <c r="MIX41" s="222"/>
      <c r="MIY41" s="222"/>
      <c r="MIZ41" s="222"/>
      <c r="MJA41" s="222"/>
      <c r="MJB41" s="222"/>
      <c r="MJC41" s="222"/>
      <c r="MJD41" s="222"/>
      <c r="MJE41" s="222"/>
      <c r="MJF41" s="222"/>
      <c r="MJG41" s="222"/>
      <c r="MJH41" s="222"/>
      <c r="MJI41" s="222"/>
      <c r="MJJ41" s="222"/>
      <c r="MJK41" s="222"/>
      <c r="MJL41" s="222"/>
      <c r="MJM41" s="222"/>
      <c r="MJN41" s="222"/>
      <c r="MJO41" s="222"/>
      <c r="MJP41" s="222"/>
      <c r="MJQ41" s="222"/>
      <c r="MJR41" s="222"/>
      <c r="MJS41" s="222"/>
      <c r="MJT41" s="222"/>
      <c r="MJU41" s="222"/>
      <c r="MJV41" s="222"/>
      <c r="MJW41" s="222"/>
      <c r="MJX41" s="222"/>
      <c r="MJY41" s="222"/>
      <c r="MJZ41" s="222"/>
      <c r="MKA41" s="222"/>
      <c r="MKB41" s="222"/>
      <c r="MKC41" s="222"/>
      <c r="MKD41" s="222"/>
      <c r="MKE41" s="222"/>
      <c r="MKF41" s="222"/>
      <c r="MKG41" s="222"/>
      <c r="MKH41" s="222"/>
      <c r="MKI41" s="222"/>
      <c r="MKJ41" s="222"/>
      <c r="MKK41" s="222"/>
      <c r="MKL41" s="222"/>
      <c r="MKM41" s="222"/>
      <c r="MKN41" s="222"/>
      <c r="MKO41" s="222"/>
      <c r="MKP41" s="222"/>
      <c r="MKQ41" s="222"/>
      <c r="MKR41" s="222"/>
      <c r="MKS41" s="222"/>
      <c r="MKT41" s="222"/>
      <c r="MKU41" s="222"/>
      <c r="MKV41" s="222"/>
      <c r="MKW41" s="222"/>
      <c r="MKX41" s="222"/>
      <c r="MKY41" s="222"/>
      <c r="MKZ41" s="222"/>
      <c r="MLA41" s="222"/>
      <c r="MLB41" s="222"/>
      <c r="MLC41" s="222"/>
      <c r="MLD41" s="222"/>
      <c r="MLE41" s="222"/>
      <c r="MLF41" s="222"/>
      <c r="MLG41" s="222"/>
      <c r="MLH41" s="222"/>
      <c r="MLI41" s="222"/>
      <c r="MLJ41" s="222"/>
      <c r="MLK41" s="222"/>
      <c r="MLL41" s="222"/>
      <c r="MLM41" s="222"/>
      <c r="MLN41" s="222"/>
      <c r="MLO41" s="222"/>
      <c r="MLP41" s="222"/>
      <c r="MLQ41" s="222"/>
      <c r="MLR41" s="222"/>
      <c r="MLS41" s="222"/>
      <c r="MLT41" s="222"/>
      <c r="MLU41" s="222"/>
      <c r="MLV41" s="222"/>
      <c r="MLW41" s="222"/>
      <c r="MLX41" s="222"/>
      <c r="MLY41" s="222"/>
      <c r="MLZ41" s="222"/>
      <c r="MMA41" s="222"/>
      <c r="MMB41" s="222"/>
      <c r="MMC41" s="222"/>
      <c r="MMD41" s="222"/>
      <c r="MME41" s="222"/>
      <c r="MMF41" s="222"/>
      <c r="MMG41" s="222"/>
      <c r="MMH41" s="222"/>
      <c r="MMI41" s="222"/>
      <c r="MMJ41" s="222"/>
      <c r="MMK41" s="222"/>
      <c r="MML41" s="222"/>
      <c r="MMM41" s="222"/>
      <c r="MMN41" s="222"/>
      <c r="MMO41" s="222"/>
      <c r="MMP41" s="222"/>
      <c r="MMQ41" s="222"/>
      <c r="MMR41" s="222"/>
      <c r="MMS41" s="222"/>
      <c r="MMT41" s="222"/>
      <c r="MMU41" s="222"/>
      <c r="MMV41" s="222"/>
      <c r="MMW41" s="222"/>
      <c r="MMX41" s="222"/>
      <c r="MMY41" s="222"/>
      <c r="MMZ41" s="222"/>
      <c r="MNA41" s="222"/>
      <c r="MNB41" s="222"/>
      <c r="MNC41" s="222"/>
      <c r="MND41" s="222"/>
      <c r="MNE41" s="222"/>
      <c r="MNF41" s="222"/>
      <c r="MNG41" s="222"/>
      <c r="MNH41" s="222"/>
      <c r="MNI41" s="222"/>
      <c r="MNJ41" s="222"/>
      <c r="MNK41" s="222"/>
      <c r="MNL41" s="222"/>
      <c r="MNM41" s="222"/>
      <c r="MNN41" s="222"/>
      <c r="MNO41" s="222"/>
      <c r="MNP41" s="222"/>
      <c r="MNQ41" s="222"/>
      <c r="MNR41" s="222"/>
      <c r="MNS41" s="222"/>
      <c r="MNT41" s="222"/>
      <c r="MNU41" s="222"/>
      <c r="MNV41" s="222"/>
      <c r="MNW41" s="222"/>
      <c r="MNX41" s="222"/>
      <c r="MNY41" s="222"/>
      <c r="MNZ41" s="222"/>
      <c r="MOA41" s="222"/>
      <c r="MOB41" s="222"/>
      <c r="MOC41" s="222"/>
      <c r="MOD41" s="222"/>
      <c r="MOE41" s="222"/>
      <c r="MOF41" s="222"/>
      <c r="MOG41" s="222"/>
      <c r="MOH41" s="222"/>
      <c r="MOI41" s="222"/>
      <c r="MOJ41" s="222"/>
      <c r="MOK41" s="222"/>
      <c r="MOL41" s="222"/>
      <c r="MOM41" s="222"/>
      <c r="MON41" s="222"/>
      <c r="MOO41" s="222"/>
      <c r="MOP41" s="222"/>
      <c r="MOQ41" s="222"/>
      <c r="MOR41" s="222"/>
      <c r="MOS41" s="222"/>
      <c r="MOT41" s="222"/>
      <c r="MOU41" s="222"/>
      <c r="MOV41" s="222"/>
      <c r="MOW41" s="222"/>
      <c r="MOX41" s="222"/>
      <c r="MOY41" s="222"/>
      <c r="MOZ41" s="222"/>
      <c r="MPA41" s="222"/>
      <c r="MPB41" s="222"/>
      <c r="MPC41" s="222"/>
      <c r="MPD41" s="222"/>
      <c r="MPE41" s="222"/>
      <c r="MPF41" s="222"/>
      <c r="MPG41" s="222"/>
      <c r="MPH41" s="222"/>
      <c r="MPI41" s="222"/>
      <c r="MPJ41" s="222"/>
      <c r="MPK41" s="222"/>
      <c r="MPL41" s="222"/>
      <c r="MPM41" s="222"/>
      <c r="MPN41" s="222"/>
      <c r="MPO41" s="222"/>
      <c r="MPP41" s="222"/>
      <c r="MPQ41" s="222"/>
      <c r="MPR41" s="222"/>
      <c r="MPS41" s="222"/>
      <c r="MPT41" s="222"/>
      <c r="MPU41" s="222"/>
      <c r="MPV41" s="222"/>
      <c r="MPW41" s="222"/>
      <c r="MPX41" s="222"/>
      <c r="MPY41" s="222"/>
      <c r="MPZ41" s="222"/>
      <c r="MQA41" s="222"/>
      <c r="MQB41" s="222"/>
      <c r="MQC41" s="222"/>
      <c r="MQD41" s="222"/>
      <c r="MQE41" s="222"/>
      <c r="MQF41" s="222"/>
      <c r="MQG41" s="222"/>
      <c r="MQH41" s="222"/>
      <c r="MQI41" s="222"/>
      <c r="MQJ41" s="222"/>
      <c r="MQK41" s="222"/>
      <c r="MQL41" s="222"/>
      <c r="MQM41" s="222"/>
      <c r="MQN41" s="222"/>
      <c r="MQO41" s="222"/>
      <c r="MQP41" s="222"/>
      <c r="MQQ41" s="222"/>
      <c r="MQR41" s="222"/>
      <c r="MQS41" s="222"/>
      <c r="MQT41" s="222"/>
      <c r="MQU41" s="222"/>
      <c r="MQV41" s="222"/>
      <c r="MQW41" s="222"/>
      <c r="MQX41" s="222"/>
      <c r="MQY41" s="222"/>
      <c r="MQZ41" s="222"/>
      <c r="MRA41" s="222"/>
      <c r="MRB41" s="222"/>
      <c r="MRC41" s="222"/>
      <c r="MRD41" s="222"/>
      <c r="MRE41" s="222"/>
      <c r="MRF41" s="222"/>
      <c r="MRG41" s="222"/>
      <c r="MRH41" s="222"/>
      <c r="MRI41" s="222"/>
      <c r="MRJ41" s="222"/>
      <c r="MRK41" s="222"/>
      <c r="MRL41" s="222"/>
      <c r="MRM41" s="222"/>
      <c r="MRN41" s="222"/>
      <c r="MRO41" s="222"/>
      <c r="MRP41" s="222"/>
      <c r="MRQ41" s="222"/>
      <c r="MRR41" s="222"/>
      <c r="MRS41" s="222"/>
      <c r="MRT41" s="222"/>
      <c r="MRU41" s="222"/>
      <c r="MRV41" s="222"/>
      <c r="MRW41" s="222"/>
      <c r="MRX41" s="222"/>
      <c r="MRY41" s="222"/>
      <c r="MRZ41" s="222"/>
      <c r="MSA41" s="222"/>
      <c r="MSB41" s="222"/>
      <c r="MSC41" s="222"/>
      <c r="MSD41" s="222"/>
      <c r="MSE41" s="222"/>
      <c r="MSF41" s="222"/>
      <c r="MSG41" s="222"/>
      <c r="MSH41" s="222"/>
      <c r="MSI41" s="222"/>
      <c r="MSJ41" s="222"/>
      <c r="MSK41" s="222"/>
      <c r="MSL41" s="222"/>
      <c r="MSM41" s="222"/>
      <c r="MSN41" s="222"/>
      <c r="MSO41" s="222"/>
      <c r="MSP41" s="222"/>
      <c r="MSQ41" s="222"/>
      <c r="MSR41" s="222"/>
      <c r="MSS41" s="222"/>
      <c r="MST41" s="222"/>
      <c r="MSU41" s="222"/>
      <c r="MSV41" s="222"/>
      <c r="MSW41" s="222"/>
      <c r="MSX41" s="222"/>
      <c r="MSY41" s="222"/>
      <c r="MSZ41" s="222"/>
      <c r="MTA41" s="222"/>
      <c r="MTB41" s="222"/>
      <c r="MTC41" s="222"/>
      <c r="MTD41" s="222"/>
      <c r="MTE41" s="222"/>
      <c r="MTF41" s="222"/>
      <c r="MTG41" s="222"/>
      <c r="MTH41" s="222"/>
      <c r="MTI41" s="222"/>
      <c r="MTJ41" s="222"/>
      <c r="MTK41" s="222"/>
      <c r="MTL41" s="222"/>
      <c r="MTM41" s="222"/>
      <c r="MTN41" s="222"/>
      <c r="MTO41" s="222"/>
      <c r="MTP41" s="222"/>
      <c r="MTQ41" s="222"/>
      <c r="MTR41" s="222"/>
      <c r="MTS41" s="222"/>
      <c r="MTT41" s="222"/>
      <c r="MTU41" s="222"/>
      <c r="MTV41" s="222"/>
      <c r="MTW41" s="222"/>
      <c r="MTX41" s="222"/>
      <c r="MTY41" s="222"/>
      <c r="MTZ41" s="222"/>
      <c r="MUA41" s="222"/>
      <c r="MUB41" s="222"/>
      <c r="MUC41" s="222"/>
      <c r="MUD41" s="222"/>
      <c r="MUE41" s="222"/>
      <c r="MUF41" s="222"/>
      <c r="MUG41" s="222"/>
      <c r="MUH41" s="222"/>
      <c r="MUI41" s="222"/>
      <c r="MUJ41" s="222"/>
      <c r="MUK41" s="222"/>
      <c r="MUL41" s="222"/>
      <c r="MUM41" s="222"/>
      <c r="MUN41" s="222"/>
      <c r="MUO41" s="222"/>
      <c r="MUP41" s="222"/>
      <c r="MUQ41" s="222"/>
      <c r="MUR41" s="222"/>
      <c r="MUS41" s="222"/>
      <c r="MUT41" s="222"/>
      <c r="MUU41" s="222"/>
      <c r="MUV41" s="222"/>
      <c r="MUW41" s="222"/>
      <c r="MUX41" s="222"/>
      <c r="MUY41" s="222"/>
      <c r="MUZ41" s="222"/>
      <c r="MVA41" s="222"/>
      <c r="MVB41" s="222"/>
      <c r="MVC41" s="222"/>
      <c r="MVD41" s="222"/>
      <c r="MVE41" s="222"/>
      <c r="MVF41" s="222"/>
      <c r="MVG41" s="222"/>
      <c r="MVH41" s="222"/>
      <c r="MVI41" s="222"/>
      <c r="MVJ41" s="222"/>
      <c r="MVK41" s="222"/>
      <c r="MVL41" s="222"/>
      <c r="MVM41" s="222"/>
      <c r="MVN41" s="222"/>
      <c r="MVO41" s="222"/>
      <c r="MVP41" s="222"/>
      <c r="MVQ41" s="222"/>
      <c r="MVR41" s="222"/>
      <c r="MVS41" s="222"/>
      <c r="MVT41" s="222"/>
      <c r="MVU41" s="222"/>
      <c r="MVV41" s="222"/>
      <c r="MVW41" s="222"/>
      <c r="MVX41" s="222"/>
      <c r="MVY41" s="222"/>
      <c r="MVZ41" s="222"/>
      <c r="MWA41" s="222"/>
      <c r="MWB41" s="222"/>
      <c r="MWC41" s="222"/>
      <c r="MWD41" s="222"/>
      <c r="MWE41" s="222"/>
      <c r="MWF41" s="222"/>
      <c r="MWG41" s="222"/>
      <c r="MWH41" s="222"/>
      <c r="MWI41" s="222"/>
      <c r="MWJ41" s="222"/>
      <c r="MWK41" s="222"/>
      <c r="MWL41" s="222"/>
      <c r="MWM41" s="222"/>
      <c r="MWN41" s="222"/>
      <c r="MWO41" s="222"/>
      <c r="MWP41" s="222"/>
      <c r="MWQ41" s="222"/>
      <c r="MWR41" s="222"/>
      <c r="MWS41" s="222"/>
      <c r="MWT41" s="222"/>
      <c r="MWU41" s="222"/>
      <c r="MWV41" s="222"/>
      <c r="MWW41" s="222"/>
      <c r="MWX41" s="222"/>
      <c r="MWY41" s="222"/>
      <c r="MWZ41" s="222"/>
      <c r="MXA41" s="222"/>
      <c r="MXB41" s="222"/>
      <c r="MXC41" s="222"/>
      <c r="MXD41" s="222"/>
      <c r="MXE41" s="222"/>
      <c r="MXF41" s="222"/>
      <c r="MXG41" s="222"/>
      <c r="MXH41" s="222"/>
      <c r="MXI41" s="222"/>
      <c r="MXJ41" s="222"/>
      <c r="MXK41" s="222"/>
      <c r="MXL41" s="222"/>
      <c r="MXM41" s="222"/>
      <c r="MXN41" s="222"/>
      <c r="MXO41" s="222"/>
      <c r="MXP41" s="222"/>
      <c r="MXQ41" s="222"/>
      <c r="MXR41" s="222"/>
      <c r="MXS41" s="222"/>
      <c r="MXT41" s="222"/>
      <c r="MXU41" s="222"/>
      <c r="MXV41" s="222"/>
      <c r="MXW41" s="222"/>
      <c r="MXX41" s="222"/>
      <c r="MXY41" s="222"/>
      <c r="MXZ41" s="222"/>
      <c r="MYA41" s="222"/>
      <c r="MYB41" s="222"/>
      <c r="MYC41" s="222"/>
      <c r="MYD41" s="222"/>
      <c r="MYE41" s="222"/>
      <c r="MYF41" s="222"/>
      <c r="MYG41" s="222"/>
      <c r="MYH41" s="222"/>
      <c r="MYI41" s="222"/>
      <c r="MYJ41" s="222"/>
      <c r="MYK41" s="222"/>
      <c r="MYL41" s="222"/>
      <c r="MYM41" s="222"/>
      <c r="MYN41" s="222"/>
      <c r="MYO41" s="222"/>
      <c r="MYP41" s="222"/>
      <c r="MYQ41" s="222"/>
      <c r="MYR41" s="222"/>
      <c r="MYS41" s="222"/>
      <c r="MYT41" s="222"/>
      <c r="MYU41" s="222"/>
      <c r="MYV41" s="222"/>
      <c r="MYW41" s="222"/>
      <c r="MYX41" s="222"/>
      <c r="MYY41" s="222"/>
      <c r="MYZ41" s="222"/>
      <c r="MZA41" s="222"/>
      <c r="MZB41" s="222"/>
      <c r="MZC41" s="222"/>
      <c r="MZD41" s="222"/>
      <c r="MZE41" s="222"/>
      <c r="MZF41" s="222"/>
      <c r="MZG41" s="222"/>
      <c r="MZH41" s="222"/>
      <c r="MZI41" s="222"/>
      <c r="MZJ41" s="222"/>
      <c r="MZK41" s="222"/>
      <c r="MZL41" s="222"/>
      <c r="MZM41" s="222"/>
      <c r="MZN41" s="222"/>
      <c r="MZO41" s="222"/>
      <c r="MZP41" s="222"/>
      <c r="MZQ41" s="222"/>
      <c r="MZR41" s="222"/>
      <c r="MZS41" s="222"/>
      <c r="MZT41" s="222"/>
      <c r="MZU41" s="222"/>
      <c r="MZV41" s="222"/>
      <c r="MZW41" s="222"/>
      <c r="MZX41" s="222"/>
      <c r="MZY41" s="222"/>
      <c r="MZZ41" s="222"/>
      <c r="NAA41" s="222"/>
      <c r="NAB41" s="222"/>
      <c r="NAC41" s="222"/>
      <c r="NAD41" s="222"/>
      <c r="NAE41" s="222"/>
      <c r="NAF41" s="222"/>
      <c r="NAG41" s="222"/>
      <c r="NAH41" s="222"/>
      <c r="NAI41" s="222"/>
      <c r="NAJ41" s="222"/>
      <c r="NAK41" s="222"/>
      <c r="NAL41" s="222"/>
      <c r="NAM41" s="222"/>
      <c r="NAN41" s="222"/>
      <c r="NAO41" s="222"/>
      <c r="NAP41" s="222"/>
      <c r="NAQ41" s="222"/>
      <c r="NAR41" s="222"/>
      <c r="NAS41" s="222"/>
      <c r="NAT41" s="222"/>
      <c r="NAU41" s="222"/>
      <c r="NAV41" s="222"/>
      <c r="NAW41" s="222"/>
      <c r="NAX41" s="222"/>
      <c r="NAY41" s="222"/>
      <c r="NAZ41" s="222"/>
      <c r="NBA41" s="222"/>
      <c r="NBB41" s="222"/>
      <c r="NBC41" s="222"/>
      <c r="NBD41" s="222"/>
      <c r="NBE41" s="222"/>
      <c r="NBF41" s="222"/>
      <c r="NBG41" s="222"/>
      <c r="NBH41" s="222"/>
      <c r="NBI41" s="222"/>
      <c r="NBJ41" s="222"/>
      <c r="NBK41" s="222"/>
      <c r="NBL41" s="222"/>
      <c r="NBM41" s="222"/>
      <c r="NBN41" s="222"/>
      <c r="NBO41" s="222"/>
      <c r="NBP41" s="222"/>
      <c r="NBQ41" s="222"/>
      <c r="NBR41" s="222"/>
      <c r="NBS41" s="222"/>
      <c r="NBT41" s="222"/>
      <c r="NBU41" s="222"/>
      <c r="NBV41" s="222"/>
      <c r="NBW41" s="222"/>
      <c r="NBX41" s="222"/>
      <c r="NBY41" s="222"/>
      <c r="NBZ41" s="222"/>
      <c r="NCA41" s="222"/>
      <c r="NCB41" s="222"/>
      <c r="NCC41" s="222"/>
      <c r="NCD41" s="222"/>
      <c r="NCE41" s="222"/>
      <c r="NCF41" s="222"/>
      <c r="NCG41" s="222"/>
      <c r="NCH41" s="222"/>
      <c r="NCI41" s="222"/>
      <c r="NCJ41" s="222"/>
      <c r="NCK41" s="222"/>
      <c r="NCL41" s="222"/>
      <c r="NCM41" s="222"/>
      <c r="NCN41" s="222"/>
      <c r="NCO41" s="222"/>
      <c r="NCP41" s="222"/>
      <c r="NCQ41" s="222"/>
      <c r="NCR41" s="222"/>
      <c r="NCS41" s="222"/>
      <c r="NCT41" s="222"/>
      <c r="NCU41" s="222"/>
      <c r="NCV41" s="222"/>
      <c r="NCW41" s="222"/>
      <c r="NCX41" s="222"/>
      <c r="NCY41" s="222"/>
      <c r="NCZ41" s="222"/>
      <c r="NDA41" s="222"/>
      <c r="NDB41" s="222"/>
      <c r="NDC41" s="222"/>
      <c r="NDD41" s="222"/>
      <c r="NDE41" s="222"/>
      <c r="NDF41" s="222"/>
      <c r="NDG41" s="222"/>
      <c r="NDH41" s="222"/>
      <c r="NDI41" s="222"/>
      <c r="NDJ41" s="222"/>
      <c r="NDK41" s="222"/>
      <c r="NDL41" s="222"/>
      <c r="NDM41" s="222"/>
      <c r="NDN41" s="222"/>
      <c r="NDO41" s="222"/>
      <c r="NDP41" s="222"/>
      <c r="NDQ41" s="222"/>
      <c r="NDR41" s="222"/>
      <c r="NDS41" s="222"/>
      <c r="NDT41" s="222"/>
      <c r="NDU41" s="222"/>
      <c r="NDV41" s="222"/>
      <c r="NDW41" s="222"/>
      <c r="NDX41" s="222"/>
      <c r="NDY41" s="222"/>
      <c r="NDZ41" s="222"/>
      <c r="NEA41" s="222"/>
      <c r="NEB41" s="222"/>
      <c r="NEC41" s="222"/>
      <c r="NED41" s="222"/>
      <c r="NEE41" s="222"/>
      <c r="NEF41" s="222"/>
      <c r="NEG41" s="222"/>
      <c r="NEH41" s="222"/>
      <c r="NEI41" s="222"/>
      <c r="NEJ41" s="222"/>
      <c r="NEK41" s="222"/>
      <c r="NEL41" s="222"/>
      <c r="NEM41" s="222"/>
      <c r="NEN41" s="222"/>
      <c r="NEO41" s="222"/>
      <c r="NEP41" s="222"/>
      <c r="NEQ41" s="222"/>
      <c r="NER41" s="222"/>
      <c r="NES41" s="222"/>
      <c r="NET41" s="222"/>
      <c r="NEU41" s="222"/>
      <c r="NEV41" s="222"/>
      <c r="NEW41" s="222"/>
      <c r="NEX41" s="222"/>
      <c r="NEY41" s="222"/>
      <c r="NEZ41" s="222"/>
      <c r="NFA41" s="222"/>
      <c r="NFB41" s="222"/>
      <c r="NFC41" s="222"/>
      <c r="NFD41" s="222"/>
      <c r="NFE41" s="222"/>
      <c r="NFF41" s="222"/>
      <c r="NFG41" s="222"/>
      <c r="NFH41" s="222"/>
      <c r="NFI41" s="222"/>
      <c r="NFJ41" s="222"/>
      <c r="NFK41" s="222"/>
      <c r="NFL41" s="222"/>
      <c r="NFM41" s="222"/>
      <c r="NFN41" s="222"/>
      <c r="NFO41" s="222"/>
      <c r="NFP41" s="222"/>
      <c r="NFQ41" s="222"/>
      <c r="NFR41" s="222"/>
      <c r="NFS41" s="222"/>
      <c r="NFT41" s="222"/>
      <c r="NFU41" s="222"/>
      <c r="NFV41" s="222"/>
      <c r="NFW41" s="222"/>
      <c r="NFX41" s="222"/>
      <c r="NFY41" s="222"/>
      <c r="NFZ41" s="222"/>
      <c r="NGA41" s="222"/>
      <c r="NGB41" s="222"/>
      <c r="NGC41" s="222"/>
      <c r="NGD41" s="222"/>
      <c r="NGE41" s="222"/>
      <c r="NGF41" s="222"/>
      <c r="NGG41" s="222"/>
      <c r="NGH41" s="222"/>
      <c r="NGI41" s="222"/>
      <c r="NGJ41" s="222"/>
      <c r="NGK41" s="222"/>
      <c r="NGL41" s="222"/>
      <c r="NGM41" s="222"/>
      <c r="NGN41" s="222"/>
      <c r="NGO41" s="222"/>
      <c r="NGP41" s="222"/>
      <c r="NGQ41" s="222"/>
      <c r="NGR41" s="222"/>
      <c r="NGS41" s="222"/>
      <c r="NGT41" s="222"/>
      <c r="NGU41" s="222"/>
      <c r="NGV41" s="222"/>
      <c r="NGW41" s="222"/>
      <c r="NGX41" s="222"/>
      <c r="NGY41" s="222"/>
      <c r="NGZ41" s="222"/>
      <c r="NHA41" s="222"/>
      <c r="NHB41" s="222"/>
      <c r="NHC41" s="222"/>
      <c r="NHD41" s="222"/>
      <c r="NHE41" s="222"/>
      <c r="NHF41" s="222"/>
      <c r="NHG41" s="222"/>
      <c r="NHH41" s="222"/>
      <c r="NHI41" s="222"/>
      <c r="NHJ41" s="222"/>
      <c r="NHK41" s="222"/>
      <c r="NHL41" s="222"/>
      <c r="NHM41" s="222"/>
      <c r="NHN41" s="222"/>
      <c r="NHO41" s="222"/>
      <c r="NHP41" s="222"/>
      <c r="NHQ41" s="222"/>
      <c r="NHR41" s="222"/>
      <c r="NHS41" s="222"/>
      <c r="NHT41" s="222"/>
      <c r="NHU41" s="222"/>
      <c r="NHV41" s="222"/>
      <c r="NHW41" s="222"/>
      <c r="NHX41" s="222"/>
      <c r="NHY41" s="222"/>
      <c r="NHZ41" s="222"/>
      <c r="NIA41" s="222"/>
      <c r="NIB41" s="222"/>
      <c r="NIC41" s="222"/>
      <c r="NID41" s="222"/>
      <c r="NIE41" s="222"/>
      <c r="NIF41" s="222"/>
      <c r="NIG41" s="222"/>
      <c r="NIH41" s="222"/>
      <c r="NII41" s="222"/>
      <c r="NIJ41" s="222"/>
      <c r="NIK41" s="222"/>
      <c r="NIL41" s="222"/>
      <c r="NIM41" s="222"/>
      <c r="NIN41" s="222"/>
      <c r="NIO41" s="222"/>
      <c r="NIP41" s="222"/>
      <c r="NIQ41" s="222"/>
      <c r="NIR41" s="222"/>
      <c r="NIS41" s="222"/>
      <c r="NIT41" s="222"/>
      <c r="NIU41" s="222"/>
      <c r="NIV41" s="222"/>
      <c r="NIW41" s="222"/>
      <c r="NIX41" s="222"/>
      <c r="NIY41" s="222"/>
      <c r="NIZ41" s="222"/>
      <c r="NJA41" s="222"/>
      <c r="NJB41" s="222"/>
      <c r="NJC41" s="222"/>
      <c r="NJD41" s="222"/>
      <c r="NJE41" s="222"/>
      <c r="NJF41" s="222"/>
      <c r="NJG41" s="222"/>
      <c r="NJH41" s="222"/>
      <c r="NJI41" s="222"/>
      <c r="NJJ41" s="222"/>
      <c r="NJK41" s="222"/>
      <c r="NJL41" s="222"/>
      <c r="NJM41" s="222"/>
      <c r="NJN41" s="222"/>
      <c r="NJO41" s="222"/>
      <c r="NJP41" s="222"/>
      <c r="NJQ41" s="222"/>
      <c r="NJR41" s="222"/>
      <c r="NJS41" s="222"/>
      <c r="NJT41" s="222"/>
      <c r="NJU41" s="222"/>
      <c r="NJV41" s="222"/>
      <c r="NJW41" s="222"/>
      <c r="NJX41" s="222"/>
      <c r="NJY41" s="222"/>
      <c r="NJZ41" s="222"/>
      <c r="NKA41" s="222"/>
      <c r="NKB41" s="222"/>
      <c r="NKC41" s="222"/>
      <c r="NKD41" s="222"/>
      <c r="NKE41" s="222"/>
      <c r="NKF41" s="222"/>
      <c r="NKG41" s="222"/>
      <c r="NKH41" s="222"/>
      <c r="NKI41" s="222"/>
      <c r="NKJ41" s="222"/>
      <c r="NKK41" s="222"/>
      <c r="NKL41" s="222"/>
      <c r="NKM41" s="222"/>
      <c r="NKN41" s="222"/>
      <c r="NKO41" s="222"/>
      <c r="NKP41" s="222"/>
      <c r="NKQ41" s="222"/>
      <c r="NKR41" s="222"/>
      <c r="NKS41" s="222"/>
      <c r="NKT41" s="222"/>
      <c r="NKU41" s="222"/>
      <c r="NKV41" s="222"/>
      <c r="NKW41" s="222"/>
      <c r="NKX41" s="222"/>
      <c r="NKY41" s="222"/>
      <c r="NKZ41" s="222"/>
      <c r="NLA41" s="222"/>
      <c r="NLB41" s="222"/>
      <c r="NLC41" s="222"/>
      <c r="NLD41" s="222"/>
      <c r="NLE41" s="222"/>
      <c r="NLF41" s="222"/>
      <c r="NLG41" s="222"/>
      <c r="NLH41" s="222"/>
      <c r="NLI41" s="222"/>
      <c r="NLJ41" s="222"/>
      <c r="NLK41" s="222"/>
      <c r="NLL41" s="222"/>
      <c r="NLM41" s="222"/>
      <c r="NLN41" s="222"/>
      <c r="NLO41" s="222"/>
      <c r="NLP41" s="222"/>
      <c r="NLQ41" s="222"/>
      <c r="NLR41" s="222"/>
      <c r="NLS41" s="222"/>
      <c r="NLT41" s="222"/>
      <c r="NLU41" s="222"/>
      <c r="NLV41" s="222"/>
      <c r="NLW41" s="222"/>
      <c r="NLX41" s="222"/>
      <c r="NLY41" s="222"/>
      <c r="NLZ41" s="222"/>
      <c r="NMA41" s="222"/>
      <c r="NMB41" s="222"/>
      <c r="NMC41" s="222"/>
      <c r="NMD41" s="222"/>
      <c r="NME41" s="222"/>
      <c r="NMF41" s="222"/>
      <c r="NMG41" s="222"/>
      <c r="NMH41" s="222"/>
      <c r="NMI41" s="222"/>
      <c r="NMJ41" s="222"/>
      <c r="NMK41" s="222"/>
      <c r="NML41" s="222"/>
      <c r="NMM41" s="222"/>
      <c r="NMN41" s="222"/>
      <c r="NMO41" s="222"/>
      <c r="NMP41" s="222"/>
      <c r="NMQ41" s="222"/>
      <c r="NMR41" s="222"/>
      <c r="NMS41" s="222"/>
      <c r="NMT41" s="222"/>
      <c r="NMU41" s="222"/>
      <c r="NMV41" s="222"/>
      <c r="NMW41" s="222"/>
      <c r="NMX41" s="222"/>
      <c r="NMY41" s="222"/>
      <c r="NMZ41" s="222"/>
      <c r="NNA41" s="222"/>
      <c r="NNB41" s="222"/>
      <c r="NNC41" s="222"/>
      <c r="NND41" s="222"/>
      <c r="NNE41" s="222"/>
      <c r="NNF41" s="222"/>
      <c r="NNG41" s="222"/>
      <c r="NNH41" s="222"/>
      <c r="NNI41" s="222"/>
      <c r="NNJ41" s="222"/>
      <c r="NNK41" s="222"/>
      <c r="NNL41" s="222"/>
      <c r="NNM41" s="222"/>
      <c r="NNN41" s="222"/>
      <c r="NNO41" s="222"/>
      <c r="NNP41" s="222"/>
      <c r="NNQ41" s="222"/>
      <c r="NNR41" s="222"/>
      <c r="NNS41" s="222"/>
      <c r="NNT41" s="222"/>
      <c r="NNU41" s="222"/>
      <c r="NNV41" s="222"/>
      <c r="NNW41" s="222"/>
      <c r="NNX41" s="222"/>
      <c r="NNY41" s="222"/>
      <c r="NNZ41" s="222"/>
      <c r="NOA41" s="222"/>
      <c r="NOB41" s="222"/>
      <c r="NOC41" s="222"/>
      <c r="NOD41" s="222"/>
      <c r="NOE41" s="222"/>
      <c r="NOF41" s="222"/>
      <c r="NOG41" s="222"/>
      <c r="NOH41" s="222"/>
      <c r="NOI41" s="222"/>
      <c r="NOJ41" s="222"/>
      <c r="NOK41" s="222"/>
      <c r="NOL41" s="222"/>
      <c r="NOM41" s="222"/>
      <c r="NON41" s="222"/>
      <c r="NOO41" s="222"/>
      <c r="NOP41" s="222"/>
      <c r="NOQ41" s="222"/>
      <c r="NOR41" s="222"/>
      <c r="NOS41" s="222"/>
      <c r="NOT41" s="222"/>
      <c r="NOU41" s="222"/>
      <c r="NOV41" s="222"/>
      <c r="NOW41" s="222"/>
      <c r="NOX41" s="222"/>
      <c r="NOY41" s="222"/>
      <c r="NOZ41" s="222"/>
      <c r="NPA41" s="222"/>
      <c r="NPB41" s="222"/>
      <c r="NPC41" s="222"/>
      <c r="NPD41" s="222"/>
      <c r="NPE41" s="222"/>
      <c r="NPF41" s="222"/>
      <c r="NPG41" s="222"/>
      <c r="NPH41" s="222"/>
      <c r="NPI41" s="222"/>
      <c r="NPJ41" s="222"/>
      <c r="NPK41" s="222"/>
      <c r="NPL41" s="222"/>
      <c r="NPM41" s="222"/>
      <c r="NPN41" s="222"/>
      <c r="NPO41" s="222"/>
      <c r="NPP41" s="222"/>
      <c r="NPQ41" s="222"/>
      <c r="NPR41" s="222"/>
      <c r="NPS41" s="222"/>
      <c r="NPT41" s="222"/>
      <c r="NPU41" s="222"/>
      <c r="NPV41" s="222"/>
      <c r="NPW41" s="222"/>
      <c r="NPX41" s="222"/>
      <c r="NPY41" s="222"/>
      <c r="NPZ41" s="222"/>
      <c r="NQA41" s="222"/>
      <c r="NQB41" s="222"/>
      <c r="NQC41" s="222"/>
      <c r="NQD41" s="222"/>
      <c r="NQE41" s="222"/>
      <c r="NQF41" s="222"/>
      <c r="NQG41" s="222"/>
      <c r="NQH41" s="222"/>
      <c r="NQI41" s="222"/>
      <c r="NQJ41" s="222"/>
      <c r="NQK41" s="222"/>
      <c r="NQL41" s="222"/>
      <c r="NQM41" s="222"/>
      <c r="NQN41" s="222"/>
      <c r="NQO41" s="222"/>
      <c r="NQP41" s="222"/>
      <c r="NQQ41" s="222"/>
      <c r="NQR41" s="222"/>
      <c r="NQS41" s="222"/>
      <c r="NQT41" s="222"/>
      <c r="NQU41" s="222"/>
      <c r="NQV41" s="222"/>
      <c r="NQW41" s="222"/>
      <c r="NQX41" s="222"/>
      <c r="NQY41" s="222"/>
      <c r="NQZ41" s="222"/>
      <c r="NRA41" s="222"/>
      <c r="NRB41" s="222"/>
      <c r="NRC41" s="222"/>
      <c r="NRD41" s="222"/>
      <c r="NRE41" s="222"/>
      <c r="NRF41" s="222"/>
      <c r="NRG41" s="222"/>
      <c r="NRH41" s="222"/>
      <c r="NRI41" s="222"/>
      <c r="NRJ41" s="222"/>
      <c r="NRK41" s="222"/>
      <c r="NRL41" s="222"/>
      <c r="NRM41" s="222"/>
      <c r="NRN41" s="222"/>
      <c r="NRO41" s="222"/>
      <c r="NRP41" s="222"/>
      <c r="NRQ41" s="222"/>
      <c r="NRR41" s="222"/>
      <c r="NRS41" s="222"/>
      <c r="NRT41" s="222"/>
      <c r="NRU41" s="222"/>
      <c r="NRV41" s="222"/>
      <c r="NRW41" s="222"/>
      <c r="NRX41" s="222"/>
      <c r="NRY41" s="222"/>
      <c r="NRZ41" s="222"/>
      <c r="NSA41" s="222"/>
      <c r="NSB41" s="222"/>
      <c r="NSC41" s="222"/>
      <c r="NSD41" s="222"/>
      <c r="NSE41" s="222"/>
      <c r="NSF41" s="222"/>
      <c r="NSG41" s="222"/>
      <c r="NSH41" s="222"/>
      <c r="NSI41" s="222"/>
      <c r="NSJ41" s="222"/>
      <c r="NSK41" s="222"/>
      <c r="NSL41" s="222"/>
      <c r="NSM41" s="222"/>
      <c r="NSN41" s="222"/>
      <c r="NSO41" s="222"/>
      <c r="NSP41" s="222"/>
      <c r="NSQ41" s="222"/>
      <c r="NSR41" s="222"/>
      <c r="NSS41" s="222"/>
      <c r="NST41" s="222"/>
      <c r="NSU41" s="222"/>
      <c r="NSV41" s="222"/>
      <c r="NSW41" s="222"/>
      <c r="NSX41" s="222"/>
      <c r="NSY41" s="222"/>
      <c r="NSZ41" s="222"/>
      <c r="NTA41" s="222"/>
      <c r="NTB41" s="222"/>
      <c r="NTC41" s="222"/>
      <c r="NTD41" s="222"/>
      <c r="NTE41" s="222"/>
      <c r="NTF41" s="222"/>
      <c r="NTG41" s="222"/>
      <c r="NTH41" s="222"/>
      <c r="NTI41" s="222"/>
      <c r="NTJ41" s="222"/>
      <c r="NTK41" s="222"/>
      <c r="NTL41" s="222"/>
      <c r="NTM41" s="222"/>
      <c r="NTN41" s="222"/>
      <c r="NTO41" s="222"/>
      <c r="NTP41" s="222"/>
      <c r="NTQ41" s="222"/>
      <c r="NTR41" s="222"/>
      <c r="NTS41" s="222"/>
      <c r="NTT41" s="222"/>
      <c r="NTU41" s="222"/>
      <c r="NTV41" s="222"/>
      <c r="NTW41" s="222"/>
      <c r="NTX41" s="222"/>
      <c r="NTY41" s="222"/>
      <c r="NTZ41" s="222"/>
      <c r="NUA41" s="222"/>
      <c r="NUB41" s="222"/>
      <c r="NUC41" s="222"/>
      <c r="NUD41" s="222"/>
      <c r="NUE41" s="222"/>
      <c r="NUF41" s="222"/>
      <c r="NUG41" s="222"/>
      <c r="NUH41" s="222"/>
      <c r="NUI41" s="222"/>
      <c r="NUJ41" s="222"/>
      <c r="NUK41" s="222"/>
      <c r="NUL41" s="222"/>
      <c r="NUM41" s="222"/>
      <c r="NUN41" s="222"/>
      <c r="NUO41" s="222"/>
      <c r="NUP41" s="222"/>
      <c r="NUQ41" s="222"/>
      <c r="NUR41" s="222"/>
      <c r="NUS41" s="222"/>
      <c r="NUT41" s="222"/>
      <c r="NUU41" s="222"/>
      <c r="NUV41" s="222"/>
      <c r="NUW41" s="222"/>
      <c r="NUX41" s="222"/>
      <c r="NUY41" s="222"/>
      <c r="NUZ41" s="222"/>
      <c r="NVA41" s="222"/>
      <c r="NVB41" s="222"/>
      <c r="NVC41" s="222"/>
      <c r="NVD41" s="222"/>
      <c r="NVE41" s="222"/>
      <c r="NVF41" s="222"/>
      <c r="NVG41" s="222"/>
      <c r="NVH41" s="222"/>
      <c r="NVI41" s="222"/>
      <c r="NVJ41" s="222"/>
      <c r="NVK41" s="222"/>
      <c r="NVL41" s="222"/>
      <c r="NVM41" s="222"/>
      <c r="NVN41" s="222"/>
      <c r="NVO41" s="222"/>
      <c r="NVP41" s="222"/>
      <c r="NVQ41" s="222"/>
      <c r="NVR41" s="222"/>
      <c r="NVS41" s="222"/>
      <c r="NVT41" s="222"/>
      <c r="NVU41" s="222"/>
      <c r="NVV41" s="222"/>
      <c r="NVW41" s="222"/>
      <c r="NVX41" s="222"/>
      <c r="NVY41" s="222"/>
      <c r="NVZ41" s="222"/>
      <c r="NWA41" s="222"/>
      <c r="NWB41" s="222"/>
      <c r="NWC41" s="222"/>
      <c r="NWD41" s="222"/>
      <c r="NWE41" s="222"/>
      <c r="NWF41" s="222"/>
      <c r="NWG41" s="222"/>
      <c r="NWH41" s="222"/>
      <c r="NWI41" s="222"/>
      <c r="NWJ41" s="222"/>
      <c r="NWK41" s="222"/>
      <c r="NWL41" s="222"/>
      <c r="NWM41" s="222"/>
      <c r="NWN41" s="222"/>
      <c r="NWO41" s="222"/>
      <c r="NWP41" s="222"/>
      <c r="NWQ41" s="222"/>
      <c r="NWR41" s="222"/>
      <c r="NWS41" s="222"/>
      <c r="NWT41" s="222"/>
      <c r="NWU41" s="222"/>
      <c r="NWV41" s="222"/>
      <c r="NWW41" s="222"/>
      <c r="NWX41" s="222"/>
      <c r="NWY41" s="222"/>
      <c r="NWZ41" s="222"/>
      <c r="NXA41" s="222"/>
      <c r="NXB41" s="222"/>
      <c r="NXC41" s="222"/>
      <c r="NXD41" s="222"/>
      <c r="NXE41" s="222"/>
      <c r="NXF41" s="222"/>
      <c r="NXG41" s="222"/>
      <c r="NXH41" s="222"/>
      <c r="NXI41" s="222"/>
      <c r="NXJ41" s="222"/>
      <c r="NXK41" s="222"/>
      <c r="NXL41" s="222"/>
      <c r="NXM41" s="222"/>
      <c r="NXN41" s="222"/>
      <c r="NXO41" s="222"/>
      <c r="NXP41" s="222"/>
      <c r="NXQ41" s="222"/>
      <c r="NXR41" s="222"/>
      <c r="NXS41" s="222"/>
      <c r="NXT41" s="222"/>
      <c r="NXU41" s="222"/>
      <c r="NXV41" s="222"/>
      <c r="NXW41" s="222"/>
      <c r="NXX41" s="222"/>
      <c r="NXY41" s="222"/>
      <c r="NXZ41" s="222"/>
      <c r="NYA41" s="222"/>
      <c r="NYB41" s="222"/>
      <c r="NYC41" s="222"/>
      <c r="NYD41" s="222"/>
      <c r="NYE41" s="222"/>
      <c r="NYF41" s="222"/>
      <c r="NYG41" s="222"/>
      <c r="NYH41" s="222"/>
      <c r="NYI41" s="222"/>
      <c r="NYJ41" s="222"/>
      <c r="NYK41" s="222"/>
      <c r="NYL41" s="222"/>
      <c r="NYM41" s="222"/>
      <c r="NYN41" s="222"/>
      <c r="NYO41" s="222"/>
      <c r="NYP41" s="222"/>
      <c r="NYQ41" s="222"/>
      <c r="NYR41" s="222"/>
      <c r="NYS41" s="222"/>
      <c r="NYT41" s="222"/>
      <c r="NYU41" s="222"/>
      <c r="NYV41" s="222"/>
      <c r="NYW41" s="222"/>
      <c r="NYX41" s="222"/>
      <c r="NYY41" s="222"/>
      <c r="NYZ41" s="222"/>
      <c r="NZA41" s="222"/>
      <c r="NZB41" s="222"/>
      <c r="NZC41" s="222"/>
      <c r="NZD41" s="222"/>
      <c r="NZE41" s="222"/>
      <c r="NZF41" s="222"/>
      <c r="NZG41" s="222"/>
      <c r="NZH41" s="222"/>
      <c r="NZI41" s="222"/>
      <c r="NZJ41" s="222"/>
      <c r="NZK41" s="222"/>
      <c r="NZL41" s="222"/>
      <c r="NZM41" s="222"/>
      <c r="NZN41" s="222"/>
      <c r="NZO41" s="222"/>
      <c r="NZP41" s="222"/>
      <c r="NZQ41" s="222"/>
      <c r="NZR41" s="222"/>
      <c r="NZS41" s="222"/>
      <c r="NZT41" s="222"/>
      <c r="NZU41" s="222"/>
      <c r="NZV41" s="222"/>
      <c r="NZW41" s="222"/>
      <c r="NZX41" s="222"/>
      <c r="NZY41" s="222"/>
      <c r="NZZ41" s="222"/>
      <c r="OAA41" s="222"/>
      <c r="OAB41" s="222"/>
      <c r="OAC41" s="222"/>
      <c r="OAD41" s="222"/>
      <c r="OAE41" s="222"/>
      <c r="OAF41" s="222"/>
      <c r="OAG41" s="222"/>
      <c r="OAH41" s="222"/>
      <c r="OAI41" s="222"/>
      <c r="OAJ41" s="222"/>
      <c r="OAK41" s="222"/>
      <c r="OAL41" s="222"/>
      <c r="OAM41" s="222"/>
      <c r="OAN41" s="222"/>
      <c r="OAO41" s="222"/>
      <c r="OAP41" s="222"/>
      <c r="OAQ41" s="222"/>
      <c r="OAR41" s="222"/>
      <c r="OAS41" s="222"/>
      <c r="OAT41" s="222"/>
      <c r="OAU41" s="222"/>
      <c r="OAV41" s="222"/>
      <c r="OAW41" s="222"/>
      <c r="OAX41" s="222"/>
      <c r="OAY41" s="222"/>
      <c r="OAZ41" s="222"/>
      <c r="OBA41" s="222"/>
      <c r="OBB41" s="222"/>
      <c r="OBC41" s="222"/>
      <c r="OBD41" s="222"/>
      <c r="OBE41" s="222"/>
      <c r="OBF41" s="222"/>
      <c r="OBG41" s="222"/>
      <c r="OBH41" s="222"/>
      <c r="OBI41" s="222"/>
      <c r="OBJ41" s="222"/>
      <c r="OBK41" s="222"/>
      <c r="OBL41" s="222"/>
      <c r="OBM41" s="222"/>
      <c r="OBN41" s="222"/>
      <c r="OBO41" s="222"/>
      <c r="OBP41" s="222"/>
      <c r="OBQ41" s="222"/>
      <c r="OBR41" s="222"/>
      <c r="OBS41" s="222"/>
      <c r="OBT41" s="222"/>
      <c r="OBU41" s="222"/>
      <c r="OBV41" s="222"/>
      <c r="OBW41" s="222"/>
      <c r="OBX41" s="222"/>
      <c r="OBY41" s="222"/>
      <c r="OBZ41" s="222"/>
      <c r="OCA41" s="222"/>
      <c r="OCB41" s="222"/>
      <c r="OCC41" s="222"/>
      <c r="OCD41" s="222"/>
      <c r="OCE41" s="222"/>
      <c r="OCF41" s="222"/>
      <c r="OCG41" s="222"/>
      <c r="OCH41" s="222"/>
      <c r="OCI41" s="222"/>
      <c r="OCJ41" s="222"/>
      <c r="OCK41" s="222"/>
      <c r="OCL41" s="222"/>
      <c r="OCM41" s="222"/>
      <c r="OCN41" s="222"/>
      <c r="OCO41" s="222"/>
      <c r="OCP41" s="222"/>
      <c r="OCQ41" s="222"/>
      <c r="OCR41" s="222"/>
      <c r="OCS41" s="222"/>
      <c r="OCT41" s="222"/>
      <c r="OCU41" s="222"/>
      <c r="OCV41" s="222"/>
      <c r="OCW41" s="222"/>
      <c r="OCX41" s="222"/>
      <c r="OCY41" s="222"/>
      <c r="OCZ41" s="222"/>
      <c r="ODA41" s="222"/>
      <c r="ODB41" s="222"/>
      <c r="ODC41" s="222"/>
      <c r="ODD41" s="222"/>
      <c r="ODE41" s="222"/>
      <c r="ODF41" s="222"/>
      <c r="ODG41" s="222"/>
      <c r="ODH41" s="222"/>
      <c r="ODI41" s="222"/>
      <c r="ODJ41" s="222"/>
      <c r="ODK41" s="222"/>
      <c r="ODL41" s="222"/>
      <c r="ODM41" s="222"/>
      <c r="ODN41" s="222"/>
      <c r="ODO41" s="222"/>
      <c r="ODP41" s="222"/>
      <c r="ODQ41" s="222"/>
      <c r="ODR41" s="222"/>
      <c r="ODS41" s="222"/>
      <c r="ODT41" s="222"/>
      <c r="ODU41" s="222"/>
      <c r="ODV41" s="222"/>
      <c r="ODW41" s="222"/>
      <c r="ODX41" s="222"/>
      <c r="ODY41" s="222"/>
      <c r="ODZ41" s="222"/>
      <c r="OEA41" s="222"/>
      <c r="OEB41" s="222"/>
      <c r="OEC41" s="222"/>
      <c r="OED41" s="222"/>
      <c r="OEE41" s="222"/>
      <c r="OEF41" s="222"/>
      <c r="OEG41" s="222"/>
      <c r="OEH41" s="222"/>
      <c r="OEI41" s="222"/>
      <c r="OEJ41" s="222"/>
      <c r="OEK41" s="222"/>
      <c r="OEL41" s="222"/>
      <c r="OEM41" s="222"/>
      <c r="OEN41" s="222"/>
      <c r="OEO41" s="222"/>
      <c r="OEP41" s="222"/>
      <c r="OEQ41" s="222"/>
      <c r="OER41" s="222"/>
      <c r="OES41" s="222"/>
      <c r="OET41" s="222"/>
      <c r="OEU41" s="222"/>
      <c r="OEV41" s="222"/>
      <c r="OEW41" s="222"/>
      <c r="OEX41" s="222"/>
      <c r="OEY41" s="222"/>
      <c r="OEZ41" s="222"/>
      <c r="OFA41" s="222"/>
      <c r="OFB41" s="222"/>
      <c r="OFC41" s="222"/>
      <c r="OFD41" s="222"/>
      <c r="OFE41" s="222"/>
      <c r="OFF41" s="222"/>
      <c r="OFG41" s="222"/>
      <c r="OFH41" s="222"/>
      <c r="OFI41" s="222"/>
      <c r="OFJ41" s="222"/>
      <c r="OFK41" s="222"/>
      <c r="OFL41" s="222"/>
      <c r="OFM41" s="222"/>
      <c r="OFN41" s="222"/>
      <c r="OFO41" s="222"/>
      <c r="OFP41" s="222"/>
      <c r="OFQ41" s="222"/>
      <c r="OFR41" s="222"/>
      <c r="OFS41" s="222"/>
      <c r="OFT41" s="222"/>
      <c r="OFU41" s="222"/>
      <c r="OFV41" s="222"/>
      <c r="OFW41" s="222"/>
      <c r="OFX41" s="222"/>
      <c r="OFY41" s="222"/>
      <c r="OFZ41" s="222"/>
      <c r="OGA41" s="222"/>
      <c r="OGB41" s="222"/>
      <c r="OGC41" s="222"/>
      <c r="OGD41" s="222"/>
      <c r="OGE41" s="222"/>
      <c r="OGF41" s="222"/>
      <c r="OGG41" s="222"/>
      <c r="OGH41" s="222"/>
      <c r="OGI41" s="222"/>
      <c r="OGJ41" s="222"/>
      <c r="OGK41" s="222"/>
      <c r="OGL41" s="222"/>
      <c r="OGM41" s="222"/>
      <c r="OGN41" s="222"/>
      <c r="OGO41" s="222"/>
      <c r="OGP41" s="222"/>
      <c r="OGQ41" s="222"/>
      <c r="OGR41" s="222"/>
      <c r="OGS41" s="222"/>
      <c r="OGT41" s="222"/>
      <c r="OGU41" s="222"/>
      <c r="OGV41" s="222"/>
      <c r="OGW41" s="222"/>
      <c r="OGX41" s="222"/>
      <c r="OGY41" s="222"/>
      <c r="OGZ41" s="222"/>
      <c r="OHA41" s="222"/>
      <c r="OHB41" s="222"/>
      <c r="OHC41" s="222"/>
      <c r="OHD41" s="222"/>
      <c r="OHE41" s="222"/>
      <c r="OHF41" s="222"/>
      <c r="OHG41" s="222"/>
      <c r="OHH41" s="222"/>
      <c r="OHI41" s="222"/>
      <c r="OHJ41" s="222"/>
      <c r="OHK41" s="222"/>
      <c r="OHL41" s="222"/>
      <c r="OHM41" s="222"/>
      <c r="OHN41" s="222"/>
      <c r="OHO41" s="222"/>
      <c r="OHP41" s="222"/>
      <c r="OHQ41" s="222"/>
      <c r="OHR41" s="222"/>
      <c r="OHS41" s="222"/>
      <c r="OHT41" s="222"/>
      <c r="OHU41" s="222"/>
      <c r="OHV41" s="222"/>
      <c r="OHW41" s="222"/>
      <c r="OHX41" s="222"/>
      <c r="OHY41" s="222"/>
      <c r="OHZ41" s="222"/>
      <c r="OIA41" s="222"/>
      <c r="OIB41" s="222"/>
      <c r="OIC41" s="222"/>
      <c r="OID41" s="222"/>
      <c r="OIE41" s="222"/>
      <c r="OIF41" s="222"/>
      <c r="OIG41" s="222"/>
      <c r="OIH41" s="222"/>
      <c r="OII41" s="222"/>
      <c r="OIJ41" s="222"/>
      <c r="OIK41" s="222"/>
      <c r="OIL41" s="222"/>
      <c r="OIM41" s="222"/>
      <c r="OIN41" s="222"/>
      <c r="OIO41" s="222"/>
      <c r="OIP41" s="222"/>
      <c r="OIQ41" s="222"/>
      <c r="OIR41" s="222"/>
      <c r="OIS41" s="222"/>
      <c r="OIT41" s="222"/>
      <c r="OIU41" s="222"/>
      <c r="OIV41" s="222"/>
      <c r="OIW41" s="222"/>
      <c r="OIX41" s="222"/>
      <c r="OIY41" s="222"/>
      <c r="OIZ41" s="222"/>
      <c r="OJA41" s="222"/>
      <c r="OJB41" s="222"/>
      <c r="OJC41" s="222"/>
      <c r="OJD41" s="222"/>
      <c r="OJE41" s="222"/>
      <c r="OJF41" s="222"/>
      <c r="OJG41" s="222"/>
      <c r="OJH41" s="222"/>
      <c r="OJI41" s="222"/>
      <c r="OJJ41" s="222"/>
      <c r="OJK41" s="222"/>
      <c r="OJL41" s="222"/>
      <c r="OJM41" s="222"/>
      <c r="OJN41" s="222"/>
      <c r="OJO41" s="222"/>
      <c r="OJP41" s="222"/>
      <c r="OJQ41" s="222"/>
      <c r="OJR41" s="222"/>
      <c r="OJS41" s="222"/>
      <c r="OJT41" s="222"/>
      <c r="OJU41" s="222"/>
      <c r="OJV41" s="222"/>
      <c r="OJW41" s="222"/>
      <c r="OJX41" s="222"/>
      <c r="OJY41" s="222"/>
      <c r="OJZ41" s="222"/>
      <c r="OKA41" s="222"/>
      <c r="OKB41" s="222"/>
      <c r="OKC41" s="222"/>
      <c r="OKD41" s="222"/>
      <c r="OKE41" s="222"/>
      <c r="OKF41" s="222"/>
      <c r="OKG41" s="222"/>
      <c r="OKH41" s="222"/>
      <c r="OKI41" s="222"/>
      <c r="OKJ41" s="222"/>
      <c r="OKK41" s="222"/>
      <c r="OKL41" s="222"/>
      <c r="OKM41" s="222"/>
      <c r="OKN41" s="222"/>
      <c r="OKO41" s="222"/>
      <c r="OKP41" s="222"/>
      <c r="OKQ41" s="222"/>
      <c r="OKR41" s="222"/>
      <c r="OKS41" s="222"/>
      <c r="OKT41" s="222"/>
      <c r="OKU41" s="222"/>
      <c r="OKV41" s="222"/>
      <c r="OKW41" s="222"/>
      <c r="OKX41" s="222"/>
      <c r="OKY41" s="222"/>
      <c r="OKZ41" s="222"/>
      <c r="OLA41" s="222"/>
      <c r="OLB41" s="222"/>
      <c r="OLC41" s="222"/>
      <c r="OLD41" s="222"/>
      <c r="OLE41" s="222"/>
      <c r="OLF41" s="222"/>
      <c r="OLG41" s="222"/>
      <c r="OLH41" s="222"/>
      <c r="OLI41" s="222"/>
      <c r="OLJ41" s="222"/>
      <c r="OLK41" s="222"/>
      <c r="OLL41" s="222"/>
      <c r="OLM41" s="222"/>
      <c r="OLN41" s="222"/>
      <c r="OLO41" s="222"/>
      <c r="OLP41" s="222"/>
      <c r="OLQ41" s="222"/>
      <c r="OLR41" s="222"/>
      <c r="OLS41" s="222"/>
      <c r="OLT41" s="222"/>
      <c r="OLU41" s="222"/>
      <c r="OLV41" s="222"/>
      <c r="OLW41" s="222"/>
      <c r="OLX41" s="222"/>
      <c r="OLY41" s="222"/>
      <c r="OLZ41" s="222"/>
      <c r="OMA41" s="222"/>
      <c r="OMB41" s="222"/>
      <c r="OMC41" s="222"/>
      <c r="OMD41" s="222"/>
      <c r="OME41" s="222"/>
      <c r="OMF41" s="222"/>
      <c r="OMG41" s="222"/>
      <c r="OMH41" s="222"/>
      <c r="OMI41" s="222"/>
      <c r="OMJ41" s="222"/>
      <c r="OMK41" s="222"/>
      <c r="OML41" s="222"/>
      <c r="OMM41" s="222"/>
      <c r="OMN41" s="222"/>
      <c r="OMO41" s="222"/>
      <c r="OMP41" s="222"/>
      <c r="OMQ41" s="222"/>
      <c r="OMR41" s="222"/>
      <c r="OMS41" s="222"/>
      <c r="OMT41" s="222"/>
      <c r="OMU41" s="222"/>
      <c r="OMV41" s="222"/>
      <c r="OMW41" s="222"/>
      <c r="OMX41" s="222"/>
      <c r="OMY41" s="222"/>
      <c r="OMZ41" s="222"/>
      <c r="ONA41" s="222"/>
      <c r="ONB41" s="222"/>
      <c r="ONC41" s="222"/>
      <c r="OND41" s="222"/>
      <c r="ONE41" s="222"/>
      <c r="ONF41" s="222"/>
      <c r="ONG41" s="222"/>
      <c r="ONH41" s="222"/>
      <c r="ONI41" s="222"/>
      <c r="ONJ41" s="222"/>
      <c r="ONK41" s="222"/>
      <c r="ONL41" s="222"/>
      <c r="ONM41" s="222"/>
      <c r="ONN41" s="222"/>
      <c r="ONO41" s="222"/>
      <c r="ONP41" s="222"/>
      <c r="ONQ41" s="222"/>
      <c r="ONR41" s="222"/>
      <c r="ONS41" s="222"/>
      <c r="ONT41" s="222"/>
      <c r="ONU41" s="222"/>
      <c r="ONV41" s="222"/>
      <c r="ONW41" s="222"/>
      <c r="ONX41" s="222"/>
      <c r="ONY41" s="222"/>
      <c r="ONZ41" s="222"/>
      <c r="OOA41" s="222"/>
      <c r="OOB41" s="222"/>
      <c r="OOC41" s="222"/>
      <c r="OOD41" s="222"/>
      <c r="OOE41" s="222"/>
      <c r="OOF41" s="222"/>
      <c r="OOG41" s="222"/>
      <c r="OOH41" s="222"/>
      <c r="OOI41" s="222"/>
      <c r="OOJ41" s="222"/>
      <c r="OOK41" s="222"/>
      <c r="OOL41" s="222"/>
      <c r="OOM41" s="222"/>
      <c r="OON41" s="222"/>
      <c r="OOO41" s="222"/>
      <c r="OOP41" s="222"/>
      <c r="OOQ41" s="222"/>
      <c r="OOR41" s="222"/>
      <c r="OOS41" s="222"/>
      <c r="OOT41" s="222"/>
      <c r="OOU41" s="222"/>
      <c r="OOV41" s="222"/>
      <c r="OOW41" s="222"/>
      <c r="OOX41" s="222"/>
      <c r="OOY41" s="222"/>
      <c r="OOZ41" s="222"/>
      <c r="OPA41" s="222"/>
      <c r="OPB41" s="222"/>
      <c r="OPC41" s="222"/>
      <c r="OPD41" s="222"/>
      <c r="OPE41" s="222"/>
      <c r="OPF41" s="222"/>
      <c r="OPG41" s="222"/>
      <c r="OPH41" s="222"/>
      <c r="OPI41" s="222"/>
      <c r="OPJ41" s="222"/>
      <c r="OPK41" s="222"/>
      <c r="OPL41" s="222"/>
      <c r="OPM41" s="222"/>
      <c r="OPN41" s="222"/>
      <c r="OPO41" s="222"/>
      <c r="OPP41" s="222"/>
      <c r="OPQ41" s="222"/>
      <c r="OPR41" s="222"/>
      <c r="OPS41" s="222"/>
      <c r="OPT41" s="222"/>
      <c r="OPU41" s="222"/>
      <c r="OPV41" s="222"/>
      <c r="OPW41" s="222"/>
      <c r="OPX41" s="222"/>
      <c r="OPY41" s="222"/>
      <c r="OPZ41" s="222"/>
      <c r="OQA41" s="222"/>
      <c r="OQB41" s="222"/>
      <c r="OQC41" s="222"/>
      <c r="OQD41" s="222"/>
      <c r="OQE41" s="222"/>
      <c r="OQF41" s="222"/>
      <c r="OQG41" s="222"/>
      <c r="OQH41" s="222"/>
      <c r="OQI41" s="222"/>
      <c r="OQJ41" s="222"/>
      <c r="OQK41" s="222"/>
      <c r="OQL41" s="222"/>
      <c r="OQM41" s="222"/>
      <c r="OQN41" s="222"/>
      <c r="OQO41" s="222"/>
      <c r="OQP41" s="222"/>
      <c r="OQQ41" s="222"/>
      <c r="OQR41" s="222"/>
      <c r="OQS41" s="222"/>
      <c r="OQT41" s="222"/>
      <c r="OQU41" s="222"/>
      <c r="OQV41" s="222"/>
      <c r="OQW41" s="222"/>
      <c r="OQX41" s="222"/>
      <c r="OQY41" s="222"/>
      <c r="OQZ41" s="222"/>
      <c r="ORA41" s="222"/>
      <c r="ORB41" s="222"/>
      <c r="ORC41" s="222"/>
      <c r="ORD41" s="222"/>
      <c r="ORE41" s="222"/>
      <c r="ORF41" s="222"/>
      <c r="ORG41" s="222"/>
      <c r="ORH41" s="222"/>
      <c r="ORI41" s="222"/>
      <c r="ORJ41" s="222"/>
      <c r="ORK41" s="222"/>
      <c r="ORL41" s="222"/>
      <c r="ORM41" s="222"/>
      <c r="ORN41" s="222"/>
      <c r="ORO41" s="222"/>
      <c r="ORP41" s="222"/>
      <c r="ORQ41" s="222"/>
      <c r="ORR41" s="222"/>
      <c r="ORS41" s="222"/>
      <c r="ORT41" s="222"/>
      <c r="ORU41" s="222"/>
      <c r="ORV41" s="222"/>
      <c r="ORW41" s="222"/>
      <c r="ORX41" s="222"/>
      <c r="ORY41" s="222"/>
      <c r="ORZ41" s="222"/>
      <c r="OSA41" s="222"/>
      <c r="OSB41" s="222"/>
      <c r="OSC41" s="222"/>
      <c r="OSD41" s="222"/>
      <c r="OSE41" s="222"/>
      <c r="OSF41" s="222"/>
      <c r="OSG41" s="222"/>
      <c r="OSH41" s="222"/>
      <c r="OSI41" s="222"/>
      <c r="OSJ41" s="222"/>
      <c r="OSK41" s="222"/>
      <c r="OSL41" s="222"/>
      <c r="OSM41" s="222"/>
      <c r="OSN41" s="222"/>
      <c r="OSO41" s="222"/>
      <c r="OSP41" s="222"/>
      <c r="OSQ41" s="222"/>
      <c r="OSR41" s="222"/>
      <c r="OSS41" s="222"/>
      <c r="OST41" s="222"/>
      <c r="OSU41" s="222"/>
      <c r="OSV41" s="222"/>
      <c r="OSW41" s="222"/>
      <c r="OSX41" s="222"/>
      <c r="OSY41" s="222"/>
      <c r="OSZ41" s="222"/>
      <c r="OTA41" s="222"/>
      <c r="OTB41" s="222"/>
      <c r="OTC41" s="222"/>
      <c r="OTD41" s="222"/>
      <c r="OTE41" s="222"/>
      <c r="OTF41" s="222"/>
      <c r="OTG41" s="222"/>
      <c r="OTH41" s="222"/>
      <c r="OTI41" s="222"/>
      <c r="OTJ41" s="222"/>
      <c r="OTK41" s="222"/>
      <c r="OTL41" s="222"/>
      <c r="OTM41" s="222"/>
      <c r="OTN41" s="222"/>
      <c r="OTO41" s="222"/>
      <c r="OTP41" s="222"/>
      <c r="OTQ41" s="222"/>
      <c r="OTR41" s="222"/>
      <c r="OTS41" s="222"/>
      <c r="OTT41" s="222"/>
      <c r="OTU41" s="222"/>
      <c r="OTV41" s="222"/>
      <c r="OTW41" s="222"/>
      <c r="OTX41" s="222"/>
      <c r="OTY41" s="222"/>
      <c r="OTZ41" s="222"/>
      <c r="OUA41" s="222"/>
      <c r="OUB41" s="222"/>
      <c r="OUC41" s="222"/>
      <c r="OUD41" s="222"/>
      <c r="OUE41" s="222"/>
      <c r="OUF41" s="222"/>
      <c r="OUG41" s="222"/>
      <c r="OUH41" s="222"/>
      <c r="OUI41" s="222"/>
      <c r="OUJ41" s="222"/>
      <c r="OUK41" s="222"/>
      <c r="OUL41" s="222"/>
      <c r="OUM41" s="222"/>
      <c r="OUN41" s="222"/>
      <c r="OUO41" s="222"/>
      <c r="OUP41" s="222"/>
      <c r="OUQ41" s="222"/>
      <c r="OUR41" s="222"/>
      <c r="OUS41" s="222"/>
      <c r="OUT41" s="222"/>
      <c r="OUU41" s="222"/>
      <c r="OUV41" s="222"/>
      <c r="OUW41" s="222"/>
      <c r="OUX41" s="222"/>
      <c r="OUY41" s="222"/>
      <c r="OUZ41" s="222"/>
      <c r="OVA41" s="222"/>
      <c r="OVB41" s="222"/>
      <c r="OVC41" s="222"/>
      <c r="OVD41" s="222"/>
      <c r="OVE41" s="222"/>
      <c r="OVF41" s="222"/>
      <c r="OVG41" s="222"/>
      <c r="OVH41" s="222"/>
      <c r="OVI41" s="222"/>
      <c r="OVJ41" s="222"/>
      <c r="OVK41" s="222"/>
      <c r="OVL41" s="222"/>
      <c r="OVM41" s="222"/>
      <c r="OVN41" s="222"/>
      <c r="OVO41" s="222"/>
      <c r="OVP41" s="222"/>
      <c r="OVQ41" s="222"/>
      <c r="OVR41" s="222"/>
      <c r="OVS41" s="222"/>
      <c r="OVT41" s="222"/>
      <c r="OVU41" s="222"/>
      <c r="OVV41" s="222"/>
      <c r="OVW41" s="222"/>
      <c r="OVX41" s="222"/>
      <c r="OVY41" s="222"/>
      <c r="OVZ41" s="222"/>
      <c r="OWA41" s="222"/>
      <c r="OWB41" s="222"/>
      <c r="OWC41" s="222"/>
      <c r="OWD41" s="222"/>
      <c r="OWE41" s="222"/>
      <c r="OWF41" s="222"/>
      <c r="OWG41" s="222"/>
      <c r="OWH41" s="222"/>
      <c r="OWI41" s="222"/>
      <c r="OWJ41" s="222"/>
      <c r="OWK41" s="222"/>
      <c r="OWL41" s="222"/>
      <c r="OWM41" s="222"/>
      <c r="OWN41" s="222"/>
      <c r="OWO41" s="222"/>
      <c r="OWP41" s="222"/>
      <c r="OWQ41" s="222"/>
      <c r="OWR41" s="222"/>
      <c r="OWS41" s="222"/>
      <c r="OWT41" s="222"/>
      <c r="OWU41" s="222"/>
      <c r="OWV41" s="222"/>
      <c r="OWW41" s="222"/>
      <c r="OWX41" s="222"/>
      <c r="OWY41" s="222"/>
      <c r="OWZ41" s="222"/>
      <c r="OXA41" s="222"/>
      <c r="OXB41" s="222"/>
      <c r="OXC41" s="222"/>
      <c r="OXD41" s="222"/>
      <c r="OXE41" s="222"/>
      <c r="OXF41" s="222"/>
      <c r="OXG41" s="222"/>
      <c r="OXH41" s="222"/>
      <c r="OXI41" s="222"/>
      <c r="OXJ41" s="222"/>
      <c r="OXK41" s="222"/>
      <c r="OXL41" s="222"/>
      <c r="OXM41" s="222"/>
      <c r="OXN41" s="222"/>
      <c r="OXO41" s="222"/>
      <c r="OXP41" s="222"/>
      <c r="OXQ41" s="222"/>
      <c r="OXR41" s="222"/>
      <c r="OXS41" s="222"/>
      <c r="OXT41" s="222"/>
      <c r="OXU41" s="222"/>
      <c r="OXV41" s="222"/>
      <c r="OXW41" s="222"/>
      <c r="OXX41" s="222"/>
      <c r="OXY41" s="222"/>
      <c r="OXZ41" s="222"/>
      <c r="OYA41" s="222"/>
      <c r="OYB41" s="222"/>
      <c r="OYC41" s="222"/>
      <c r="OYD41" s="222"/>
      <c r="OYE41" s="222"/>
      <c r="OYF41" s="222"/>
      <c r="OYG41" s="222"/>
      <c r="OYH41" s="222"/>
      <c r="OYI41" s="222"/>
      <c r="OYJ41" s="222"/>
      <c r="OYK41" s="222"/>
      <c r="OYL41" s="222"/>
      <c r="OYM41" s="222"/>
      <c r="OYN41" s="222"/>
      <c r="OYO41" s="222"/>
      <c r="OYP41" s="222"/>
      <c r="OYQ41" s="222"/>
      <c r="OYR41" s="222"/>
      <c r="OYS41" s="222"/>
      <c r="OYT41" s="222"/>
      <c r="OYU41" s="222"/>
      <c r="OYV41" s="222"/>
      <c r="OYW41" s="222"/>
      <c r="OYX41" s="222"/>
      <c r="OYY41" s="222"/>
      <c r="OYZ41" s="222"/>
      <c r="OZA41" s="222"/>
      <c r="OZB41" s="222"/>
      <c r="OZC41" s="222"/>
      <c r="OZD41" s="222"/>
      <c r="OZE41" s="222"/>
      <c r="OZF41" s="222"/>
      <c r="OZG41" s="222"/>
      <c r="OZH41" s="222"/>
      <c r="OZI41" s="222"/>
      <c r="OZJ41" s="222"/>
      <c r="OZK41" s="222"/>
      <c r="OZL41" s="222"/>
      <c r="OZM41" s="222"/>
      <c r="OZN41" s="222"/>
      <c r="OZO41" s="222"/>
      <c r="OZP41" s="222"/>
      <c r="OZQ41" s="222"/>
      <c r="OZR41" s="222"/>
      <c r="OZS41" s="222"/>
      <c r="OZT41" s="222"/>
      <c r="OZU41" s="222"/>
      <c r="OZV41" s="222"/>
      <c r="OZW41" s="222"/>
      <c r="OZX41" s="222"/>
      <c r="OZY41" s="222"/>
      <c r="OZZ41" s="222"/>
      <c r="PAA41" s="222"/>
      <c r="PAB41" s="222"/>
      <c r="PAC41" s="222"/>
      <c r="PAD41" s="222"/>
      <c r="PAE41" s="222"/>
      <c r="PAF41" s="222"/>
      <c r="PAG41" s="222"/>
      <c r="PAH41" s="222"/>
      <c r="PAI41" s="222"/>
      <c r="PAJ41" s="222"/>
      <c r="PAK41" s="222"/>
      <c r="PAL41" s="222"/>
      <c r="PAM41" s="222"/>
      <c r="PAN41" s="222"/>
      <c r="PAO41" s="222"/>
      <c r="PAP41" s="222"/>
      <c r="PAQ41" s="222"/>
      <c r="PAR41" s="222"/>
      <c r="PAS41" s="222"/>
      <c r="PAT41" s="222"/>
      <c r="PAU41" s="222"/>
      <c r="PAV41" s="222"/>
      <c r="PAW41" s="222"/>
      <c r="PAX41" s="222"/>
      <c r="PAY41" s="222"/>
      <c r="PAZ41" s="222"/>
      <c r="PBA41" s="222"/>
      <c r="PBB41" s="222"/>
      <c r="PBC41" s="222"/>
      <c r="PBD41" s="222"/>
      <c r="PBE41" s="222"/>
      <c r="PBF41" s="222"/>
      <c r="PBG41" s="222"/>
      <c r="PBH41" s="222"/>
      <c r="PBI41" s="222"/>
      <c r="PBJ41" s="222"/>
      <c r="PBK41" s="222"/>
      <c r="PBL41" s="222"/>
      <c r="PBM41" s="222"/>
      <c r="PBN41" s="222"/>
      <c r="PBO41" s="222"/>
      <c r="PBP41" s="222"/>
      <c r="PBQ41" s="222"/>
      <c r="PBR41" s="222"/>
      <c r="PBS41" s="222"/>
      <c r="PBT41" s="222"/>
      <c r="PBU41" s="222"/>
      <c r="PBV41" s="222"/>
      <c r="PBW41" s="222"/>
      <c r="PBX41" s="222"/>
      <c r="PBY41" s="222"/>
      <c r="PBZ41" s="222"/>
      <c r="PCA41" s="222"/>
      <c r="PCB41" s="222"/>
      <c r="PCC41" s="222"/>
      <c r="PCD41" s="222"/>
      <c r="PCE41" s="222"/>
      <c r="PCF41" s="222"/>
      <c r="PCG41" s="222"/>
      <c r="PCH41" s="222"/>
      <c r="PCI41" s="222"/>
      <c r="PCJ41" s="222"/>
      <c r="PCK41" s="222"/>
      <c r="PCL41" s="222"/>
      <c r="PCM41" s="222"/>
      <c r="PCN41" s="222"/>
      <c r="PCO41" s="222"/>
      <c r="PCP41" s="222"/>
      <c r="PCQ41" s="222"/>
      <c r="PCR41" s="222"/>
      <c r="PCS41" s="222"/>
      <c r="PCT41" s="222"/>
      <c r="PCU41" s="222"/>
      <c r="PCV41" s="222"/>
      <c r="PCW41" s="222"/>
      <c r="PCX41" s="222"/>
      <c r="PCY41" s="222"/>
      <c r="PCZ41" s="222"/>
      <c r="PDA41" s="222"/>
      <c r="PDB41" s="222"/>
      <c r="PDC41" s="222"/>
      <c r="PDD41" s="222"/>
      <c r="PDE41" s="222"/>
      <c r="PDF41" s="222"/>
      <c r="PDG41" s="222"/>
      <c r="PDH41" s="222"/>
      <c r="PDI41" s="222"/>
      <c r="PDJ41" s="222"/>
      <c r="PDK41" s="222"/>
      <c r="PDL41" s="222"/>
      <c r="PDM41" s="222"/>
      <c r="PDN41" s="222"/>
      <c r="PDO41" s="222"/>
      <c r="PDP41" s="222"/>
      <c r="PDQ41" s="222"/>
      <c r="PDR41" s="222"/>
      <c r="PDS41" s="222"/>
      <c r="PDT41" s="222"/>
      <c r="PDU41" s="222"/>
      <c r="PDV41" s="222"/>
      <c r="PDW41" s="222"/>
      <c r="PDX41" s="222"/>
      <c r="PDY41" s="222"/>
      <c r="PDZ41" s="222"/>
      <c r="PEA41" s="222"/>
      <c r="PEB41" s="222"/>
      <c r="PEC41" s="222"/>
      <c r="PED41" s="222"/>
      <c r="PEE41" s="222"/>
      <c r="PEF41" s="222"/>
      <c r="PEG41" s="222"/>
      <c r="PEH41" s="222"/>
      <c r="PEI41" s="222"/>
      <c r="PEJ41" s="222"/>
      <c r="PEK41" s="222"/>
      <c r="PEL41" s="222"/>
      <c r="PEM41" s="222"/>
      <c r="PEN41" s="222"/>
      <c r="PEO41" s="222"/>
      <c r="PEP41" s="222"/>
      <c r="PEQ41" s="222"/>
      <c r="PER41" s="222"/>
      <c r="PES41" s="222"/>
      <c r="PET41" s="222"/>
      <c r="PEU41" s="222"/>
      <c r="PEV41" s="222"/>
      <c r="PEW41" s="222"/>
      <c r="PEX41" s="222"/>
      <c r="PEY41" s="222"/>
      <c r="PEZ41" s="222"/>
      <c r="PFA41" s="222"/>
      <c r="PFB41" s="222"/>
      <c r="PFC41" s="222"/>
      <c r="PFD41" s="222"/>
      <c r="PFE41" s="222"/>
      <c r="PFF41" s="222"/>
      <c r="PFG41" s="222"/>
      <c r="PFH41" s="222"/>
      <c r="PFI41" s="222"/>
      <c r="PFJ41" s="222"/>
      <c r="PFK41" s="222"/>
      <c r="PFL41" s="222"/>
      <c r="PFM41" s="222"/>
      <c r="PFN41" s="222"/>
      <c r="PFO41" s="222"/>
      <c r="PFP41" s="222"/>
      <c r="PFQ41" s="222"/>
      <c r="PFR41" s="222"/>
      <c r="PFS41" s="222"/>
      <c r="PFT41" s="222"/>
      <c r="PFU41" s="222"/>
      <c r="PFV41" s="222"/>
      <c r="PFW41" s="222"/>
      <c r="PFX41" s="222"/>
      <c r="PFY41" s="222"/>
      <c r="PFZ41" s="222"/>
      <c r="PGA41" s="222"/>
      <c r="PGB41" s="222"/>
      <c r="PGC41" s="222"/>
      <c r="PGD41" s="222"/>
      <c r="PGE41" s="222"/>
      <c r="PGF41" s="222"/>
      <c r="PGG41" s="222"/>
      <c r="PGH41" s="222"/>
      <c r="PGI41" s="222"/>
      <c r="PGJ41" s="222"/>
      <c r="PGK41" s="222"/>
      <c r="PGL41" s="222"/>
      <c r="PGM41" s="222"/>
      <c r="PGN41" s="222"/>
      <c r="PGO41" s="222"/>
      <c r="PGP41" s="222"/>
      <c r="PGQ41" s="222"/>
      <c r="PGR41" s="222"/>
      <c r="PGS41" s="222"/>
      <c r="PGT41" s="222"/>
      <c r="PGU41" s="222"/>
      <c r="PGV41" s="222"/>
      <c r="PGW41" s="222"/>
      <c r="PGX41" s="222"/>
      <c r="PGY41" s="222"/>
      <c r="PGZ41" s="222"/>
      <c r="PHA41" s="222"/>
      <c r="PHB41" s="222"/>
      <c r="PHC41" s="222"/>
      <c r="PHD41" s="222"/>
      <c r="PHE41" s="222"/>
      <c r="PHF41" s="222"/>
      <c r="PHG41" s="222"/>
      <c r="PHH41" s="222"/>
      <c r="PHI41" s="222"/>
      <c r="PHJ41" s="222"/>
      <c r="PHK41" s="222"/>
      <c r="PHL41" s="222"/>
      <c r="PHM41" s="222"/>
      <c r="PHN41" s="222"/>
      <c r="PHO41" s="222"/>
      <c r="PHP41" s="222"/>
      <c r="PHQ41" s="222"/>
      <c r="PHR41" s="222"/>
      <c r="PHS41" s="222"/>
      <c r="PHT41" s="222"/>
      <c r="PHU41" s="222"/>
      <c r="PHV41" s="222"/>
      <c r="PHW41" s="222"/>
      <c r="PHX41" s="222"/>
      <c r="PHY41" s="222"/>
      <c r="PHZ41" s="222"/>
      <c r="PIA41" s="222"/>
      <c r="PIB41" s="222"/>
      <c r="PIC41" s="222"/>
      <c r="PID41" s="222"/>
      <c r="PIE41" s="222"/>
      <c r="PIF41" s="222"/>
      <c r="PIG41" s="222"/>
      <c r="PIH41" s="222"/>
      <c r="PII41" s="222"/>
      <c r="PIJ41" s="222"/>
      <c r="PIK41" s="222"/>
      <c r="PIL41" s="222"/>
      <c r="PIM41" s="222"/>
      <c r="PIN41" s="222"/>
      <c r="PIO41" s="222"/>
      <c r="PIP41" s="222"/>
      <c r="PIQ41" s="222"/>
      <c r="PIR41" s="222"/>
      <c r="PIS41" s="222"/>
      <c r="PIT41" s="222"/>
      <c r="PIU41" s="222"/>
      <c r="PIV41" s="222"/>
      <c r="PIW41" s="222"/>
      <c r="PIX41" s="222"/>
      <c r="PIY41" s="222"/>
      <c r="PIZ41" s="222"/>
      <c r="PJA41" s="222"/>
      <c r="PJB41" s="222"/>
      <c r="PJC41" s="222"/>
      <c r="PJD41" s="222"/>
      <c r="PJE41" s="222"/>
      <c r="PJF41" s="222"/>
      <c r="PJG41" s="222"/>
      <c r="PJH41" s="222"/>
      <c r="PJI41" s="222"/>
      <c r="PJJ41" s="222"/>
      <c r="PJK41" s="222"/>
      <c r="PJL41" s="222"/>
      <c r="PJM41" s="222"/>
      <c r="PJN41" s="222"/>
      <c r="PJO41" s="222"/>
      <c r="PJP41" s="222"/>
      <c r="PJQ41" s="222"/>
      <c r="PJR41" s="222"/>
      <c r="PJS41" s="222"/>
      <c r="PJT41" s="222"/>
      <c r="PJU41" s="222"/>
      <c r="PJV41" s="222"/>
      <c r="PJW41" s="222"/>
      <c r="PJX41" s="222"/>
      <c r="PJY41" s="222"/>
      <c r="PJZ41" s="222"/>
      <c r="PKA41" s="222"/>
      <c r="PKB41" s="222"/>
      <c r="PKC41" s="222"/>
      <c r="PKD41" s="222"/>
      <c r="PKE41" s="222"/>
      <c r="PKF41" s="222"/>
      <c r="PKG41" s="222"/>
      <c r="PKH41" s="222"/>
      <c r="PKI41" s="222"/>
      <c r="PKJ41" s="222"/>
      <c r="PKK41" s="222"/>
      <c r="PKL41" s="222"/>
      <c r="PKM41" s="222"/>
      <c r="PKN41" s="222"/>
      <c r="PKO41" s="222"/>
      <c r="PKP41" s="222"/>
      <c r="PKQ41" s="222"/>
      <c r="PKR41" s="222"/>
      <c r="PKS41" s="222"/>
      <c r="PKT41" s="222"/>
      <c r="PKU41" s="222"/>
      <c r="PKV41" s="222"/>
      <c r="PKW41" s="222"/>
      <c r="PKX41" s="222"/>
      <c r="PKY41" s="222"/>
      <c r="PKZ41" s="222"/>
      <c r="PLA41" s="222"/>
      <c r="PLB41" s="222"/>
      <c r="PLC41" s="222"/>
      <c r="PLD41" s="222"/>
      <c r="PLE41" s="222"/>
      <c r="PLF41" s="222"/>
      <c r="PLG41" s="222"/>
      <c r="PLH41" s="222"/>
      <c r="PLI41" s="222"/>
      <c r="PLJ41" s="222"/>
      <c r="PLK41" s="222"/>
      <c r="PLL41" s="222"/>
      <c r="PLM41" s="222"/>
      <c r="PLN41" s="222"/>
      <c r="PLO41" s="222"/>
      <c r="PLP41" s="222"/>
      <c r="PLQ41" s="222"/>
      <c r="PLR41" s="222"/>
      <c r="PLS41" s="222"/>
      <c r="PLT41" s="222"/>
      <c r="PLU41" s="222"/>
      <c r="PLV41" s="222"/>
      <c r="PLW41" s="222"/>
      <c r="PLX41" s="222"/>
      <c r="PLY41" s="222"/>
      <c r="PLZ41" s="222"/>
      <c r="PMA41" s="222"/>
      <c r="PMB41" s="222"/>
      <c r="PMC41" s="222"/>
      <c r="PMD41" s="222"/>
      <c r="PME41" s="222"/>
      <c r="PMF41" s="222"/>
      <c r="PMG41" s="222"/>
      <c r="PMH41" s="222"/>
      <c r="PMI41" s="222"/>
      <c r="PMJ41" s="222"/>
      <c r="PMK41" s="222"/>
      <c r="PML41" s="222"/>
      <c r="PMM41" s="222"/>
      <c r="PMN41" s="222"/>
      <c r="PMO41" s="222"/>
      <c r="PMP41" s="222"/>
      <c r="PMQ41" s="222"/>
      <c r="PMR41" s="222"/>
      <c r="PMS41" s="222"/>
      <c r="PMT41" s="222"/>
      <c r="PMU41" s="222"/>
      <c r="PMV41" s="222"/>
      <c r="PMW41" s="222"/>
      <c r="PMX41" s="222"/>
      <c r="PMY41" s="222"/>
      <c r="PMZ41" s="222"/>
      <c r="PNA41" s="222"/>
      <c r="PNB41" s="222"/>
      <c r="PNC41" s="222"/>
      <c r="PND41" s="222"/>
      <c r="PNE41" s="222"/>
      <c r="PNF41" s="222"/>
      <c r="PNG41" s="222"/>
      <c r="PNH41" s="222"/>
      <c r="PNI41" s="222"/>
      <c r="PNJ41" s="222"/>
      <c r="PNK41" s="222"/>
      <c r="PNL41" s="222"/>
      <c r="PNM41" s="222"/>
      <c r="PNN41" s="222"/>
      <c r="PNO41" s="222"/>
      <c r="PNP41" s="222"/>
      <c r="PNQ41" s="222"/>
      <c r="PNR41" s="222"/>
      <c r="PNS41" s="222"/>
      <c r="PNT41" s="222"/>
      <c r="PNU41" s="222"/>
      <c r="PNV41" s="222"/>
      <c r="PNW41" s="222"/>
      <c r="PNX41" s="222"/>
      <c r="PNY41" s="222"/>
      <c r="PNZ41" s="222"/>
      <c r="POA41" s="222"/>
      <c r="POB41" s="222"/>
      <c r="POC41" s="222"/>
      <c r="POD41" s="222"/>
      <c r="POE41" s="222"/>
      <c r="POF41" s="222"/>
      <c r="POG41" s="222"/>
      <c r="POH41" s="222"/>
      <c r="POI41" s="222"/>
      <c r="POJ41" s="222"/>
      <c r="POK41" s="222"/>
      <c r="POL41" s="222"/>
      <c r="POM41" s="222"/>
      <c r="PON41" s="222"/>
      <c r="POO41" s="222"/>
      <c r="POP41" s="222"/>
      <c r="POQ41" s="222"/>
      <c r="POR41" s="222"/>
      <c r="POS41" s="222"/>
      <c r="POT41" s="222"/>
      <c r="POU41" s="222"/>
      <c r="POV41" s="222"/>
      <c r="POW41" s="222"/>
      <c r="POX41" s="222"/>
      <c r="POY41" s="222"/>
      <c r="POZ41" s="222"/>
      <c r="PPA41" s="222"/>
      <c r="PPB41" s="222"/>
      <c r="PPC41" s="222"/>
      <c r="PPD41" s="222"/>
      <c r="PPE41" s="222"/>
      <c r="PPF41" s="222"/>
      <c r="PPG41" s="222"/>
      <c r="PPH41" s="222"/>
      <c r="PPI41" s="222"/>
      <c r="PPJ41" s="222"/>
      <c r="PPK41" s="222"/>
      <c r="PPL41" s="222"/>
      <c r="PPM41" s="222"/>
      <c r="PPN41" s="222"/>
      <c r="PPO41" s="222"/>
      <c r="PPP41" s="222"/>
      <c r="PPQ41" s="222"/>
      <c r="PPR41" s="222"/>
      <c r="PPS41" s="222"/>
      <c r="PPT41" s="222"/>
      <c r="PPU41" s="222"/>
      <c r="PPV41" s="222"/>
      <c r="PPW41" s="222"/>
      <c r="PPX41" s="222"/>
      <c r="PPY41" s="222"/>
      <c r="PPZ41" s="222"/>
      <c r="PQA41" s="222"/>
      <c r="PQB41" s="222"/>
      <c r="PQC41" s="222"/>
      <c r="PQD41" s="222"/>
      <c r="PQE41" s="222"/>
      <c r="PQF41" s="222"/>
      <c r="PQG41" s="222"/>
      <c r="PQH41" s="222"/>
      <c r="PQI41" s="222"/>
      <c r="PQJ41" s="222"/>
      <c r="PQK41" s="222"/>
      <c r="PQL41" s="222"/>
      <c r="PQM41" s="222"/>
      <c r="PQN41" s="222"/>
      <c r="PQO41" s="222"/>
      <c r="PQP41" s="222"/>
      <c r="PQQ41" s="222"/>
      <c r="PQR41" s="222"/>
      <c r="PQS41" s="222"/>
      <c r="PQT41" s="222"/>
      <c r="PQU41" s="222"/>
      <c r="PQV41" s="222"/>
      <c r="PQW41" s="222"/>
      <c r="PQX41" s="222"/>
      <c r="PQY41" s="222"/>
      <c r="PQZ41" s="222"/>
      <c r="PRA41" s="222"/>
      <c r="PRB41" s="222"/>
      <c r="PRC41" s="222"/>
      <c r="PRD41" s="222"/>
      <c r="PRE41" s="222"/>
      <c r="PRF41" s="222"/>
      <c r="PRG41" s="222"/>
      <c r="PRH41" s="222"/>
      <c r="PRI41" s="222"/>
      <c r="PRJ41" s="222"/>
      <c r="PRK41" s="222"/>
      <c r="PRL41" s="222"/>
      <c r="PRM41" s="222"/>
      <c r="PRN41" s="222"/>
      <c r="PRO41" s="222"/>
      <c r="PRP41" s="222"/>
      <c r="PRQ41" s="222"/>
      <c r="PRR41" s="222"/>
      <c r="PRS41" s="222"/>
      <c r="PRT41" s="222"/>
      <c r="PRU41" s="222"/>
      <c r="PRV41" s="222"/>
      <c r="PRW41" s="222"/>
      <c r="PRX41" s="222"/>
      <c r="PRY41" s="222"/>
      <c r="PRZ41" s="222"/>
      <c r="PSA41" s="222"/>
      <c r="PSB41" s="222"/>
      <c r="PSC41" s="222"/>
      <c r="PSD41" s="222"/>
      <c r="PSE41" s="222"/>
      <c r="PSF41" s="222"/>
      <c r="PSG41" s="222"/>
      <c r="PSH41" s="222"/>
      <c r="PSI41" s="222"/>
      <c r="PSJ41" s="222"/>
      <c r="PSK41" s="222"/>
      <c r="PSL41" s="222"/>
      <c r="PSM41" s="222"/>
      <c r="PSN41" s="222"/>
      <c r="PSO41" s="222"/>
      <c r="PSP41" s="222"/>
      <c r="PSQ41" s="222"/>
      <c r="PSR41" s="222"/>
      <c r="PSS41" s="222"/>
      <c r="PST41" s="222"/>
      <c r="PSU41" s="222"/>
      <c r="PSV41" s="222"/>
      <c r="PSW41" s="222"/>
      <c r="PSX41" s="222"/>
      <c r="PSY41" s="222"/>
      <c r="PSZ41" s="222"/>
      <c r="PTA41" s="222"/>
      <c r="PTB41" s="222"/>
      <c r="PTC41" s="222"/>
      <c r="PTD41" s="222"/>
      <c r="PTE41" s="222"/>
      <c r="PTF41" s="222"/>
      <c r="PTG41" s="222"/>
      <c r="PTH41" s="222"/>
      <c r="PTI41" s="222"/>
      <c r="PTJ41" s="222"/>
      <c r="PTK41" s="222"/>
      <c r="PTL41" s="222"/>
      <c r="PTM41" s="222"/>
      <c r="PTN41" s="222"/>
      <c r="PTO41" s="222"/>
      <c r="PTP41" s="222"/>
      <c r="PTQ41" s="222"/>
      <c r="PTR41" s="222"/>
      <c r="PTS41" s="222"/>
      <c r="PTT41" s="222"/>
      <c r="PTU41" s="222"/>
      <c r="PTV41" s="222"/>
      <c r="PTW41" s="222"/>
      <c r="PTX41" s="222"/>
      <c r="PTY41" s="222"/>
      <c r="PTZ41" s="222"/>
      <c r="PUA41" s="222"/>
      <c r="PUB41" s="222"/>
      <c r="PUC41" s="222"/>
      <c r="PUD41" s="222"/>
      <c r="PUE41" s="222"/>
      <c r="PUF41" s="222"/>
      <c r="PUG41" s="222"/>
      <c r="PUH41" s="222"/>
      <c r="PUI41" s="222"/>
      <c r="PUJ41" s="222"/>
      <c r="PUK41" s="222"/>
      <c r="PUL41" s="222"/>
      <c r="PUM41" s="222"/>
      <c r="PUN41" s="222"/>
      <c r="PUO41" s="222"/>
      <c r="PUP41" s="222"/>
      <c r="PUQ41" s="222"/>
      <c r="PUR41" s="222"/>
      <c r="PUS41" s="222"/>
      <c r="PUT41" s="222"/>
      <c r="PUU41" s="222"/>
      <c r="PUV41" s="222"/>
      <c r="PUW41" s="222"/>
      <c r="PUX41" s="222"/>
      <c r="PUY41" s="222"/>
      <c r="PUZ41" s="222"/>
      <c r="PVA41" s="222"/>
      <c r="PVB41" s="222"/>
      <c r="PVC41" s="222"/>
      <c r="PVD41" s="222"/>
      <c r="PVE41" s="222"/>
      <c r="PVF41" s="222"/>
      <c r="PVG41" s="222"/>
      <c r="PVH41" s="222"/>
      <c r="PVI41" s="222"/>
      <c r="PVJ41" s="222"/>
      <c r="PVK41" s="222"/>
      <c r="PVL41" s="222"/>
      <c r="PVM41" s="222"/>
      <c r="PVN41" s="222"/>
      <c r="PVO41" s="222"/>
      <c r="PVP41" s="222"/>
      <c r="PVQ41" s="222"/>
      <c r="PVR41" s="222"/>
      <c r="PVS41" s="222"/>
      <c r="PVT41" s="222"/>
      <c r="PVU41" s="222"/>
      <c r="PVV41" s="222"/>
      <c r="PVW41" s="222"/>
      <c r="PVX41" s="222"/>
      <c r="PVY41" s="222"/>
      <c r="PVZ41" s="222"/>
      <c r="PWA41" s="222"/>
      <c r="PWB41" s="222"/>
      <c r="PWC41" s="222"/>
      <c r="PWD41" s="222"/>
      <c r="PWE41" s="222"/>
      <c r="PWF41" s="222"/>
      <c r="PWG41" s="222"/>
      <c r="PWH41" s="222"/>
      <c r="PWI41" s="222"/>
      <c r="PWJ41" s="222"/>
      <c r="PWK41" s="222"/>
      <c r="PWL41" s="222"/>
      <c r="PWM41" s="222"/>
      <c r="PWN41" s="222"/>
      <c r="PWO41" s="222"/>
      <c r="PWP41" s="222"/>
      <c r="PWQ41" s="222"/>
      <c r="PWR41" s="222"/>
      <c r="PWS41" s="222"/>
      <c r="PWT41" s="222"/>
      <c r="PWU41" s="222"/>
      <c r="PWV41" s="222"/>
      <c r="PWW41" s="222"/>
      <c r="PWX41" s="222"/>
      <c r="PWY41" s="222"/>
      <c r="PWZ41" s="222"/>
      <c r="PXA41" s="222"/>
      <c r="PXB41" s="222"/>
      <c r="PXC41" s="222"/>
      <c r="PXD41" s="222"/>
      <c r="PXE41" s="222"/>
      <c r="PXF41" s="222"/>
      <c r="PXG41" s="222"/>
      <c r="PXH41" s="222"/>
      <c r="PXI41" s="222"/>
      <c r="PXJ41" s="222"/>
      <c r="PXK41" s="222"/>
      <c r="PXL41" s="222"/>
      <c r="PXM41" s="222"/>
      <c r="PXN41" s="222"/>
      <c r="PXO41" s="222"/>
      <c r="PXP41" s="222"/>
      <c r="PXQ41" s="222"/>
      <c r="PXR41" s="222"/>
      <c r="PXS41" s="222"/>
      <c r="PXT41" s="222"/>
      <c r="PXU41" s="222"/>
      <c r="PXV41" s="222"/>
      <c r="PXW41" s="222"/>
      <c r="PXX41" s="222"/>
      <c r="PXY41" s="222"/>
      <c r="PXZ41" s="222"/>
      <c r="PYA41" s="222"/>
      <c r="PYB41" s="222"/>
      <c r="PYC41" s="222"/>
      <c r="PYD41" s="222"/>
      <c r="PYE41" s="222"/>
      <c r="PYF41" s="222"/>
      <c r="PYG41" s="222"/>
      <c r="PYH41" s="222"/>
      <c r="PYI41" s="222"/>
      <c r="PYJ41" s="222"/>
      <c r="PYK41" s="222"/>
      <c r="PYL41" s="222"/>
      <c r="PYM41" s="222"/>
      <c r="PYN41" s="222"/>
      <c r="PYO41" s="222"/>
      <c r="PYP41" s="222"/>
      <c r="PYQ41" s="222"/>
      <c r="PYR41" s="222"/>
      <c r="PYS41" s="222"/>
      <c r="PYT41" s="222"/>
      <c r="PYU41" s="222"/>
      <c r="PYV41" s="222"/>
      <c r="PYW41" s="222"/>
      <c r="PYX41" s="222"/>
      <c r="PYY41" s="222"/>
      <c r="PYZ41" s="222"/>
      <c r="PZA41" s="222"/>
      <c r="PZB41" s="222"/>
      <c r="PZC41" s="222"/>
      <c r="PZD41" s="222"/>
      <c r="PZE41" s="222"/>
      <c r="PZF41" s="222"/>
      <c r="PZG41" s="222"/>
      <c r="PZH41" s="222"/>
      <c r="PZI41" s="222"/>
      <c r="PZJ41" s="222"/>
      <c r="PZK41" s="222"/>
      <c r="PZL41" s="222"/>
      <c r="PZM41" s="222"/>
      <c r="PZN41" s="222"/>
      <c r="PZO41" s="222"/>
      <c r="PZP41" s="222"/>
      <c r="PZQ41" s="222"/>
      <c r="PZR41" s="222"/>
      <c r="PZS41" s="222"/>
      <c r="PZT41" s="222"/>
      <c r="PZU41" s="222"/>
      <c r="PZV41" s="222"/>
      <c r="PZW41" s="222"/>
      <c r="PZX41" s="222"/>
      <c r="PZY41" s="222"/>
      <c r="PZZ41" s="222"/>
      <c r="QAA41" s="222"/>
      <c r="QAB41" s="222"/>
      <c r="QAC41" s="222"/>
      <c r="QAD41" s="222"/>
      <c r="QAE41" s="222"/>
      <c r="QAF41" s="222"/>
      <c r="QAG41" s="222"/>
      <c r="QAH41" s="222"/>
      <c r="QAI41" s="222"/>
      <c r="QAJ41" s="222"/>
      <c r="QAK41" s="222"/>
      <c r="QAL41" s="222"/>
      <c r="QAM41" s="222"/>
      <c r="QAN41" s="222"/>
      <c r="QAO41" s="222"/>
      <c r="QAP41" s="222"/>
      <c r="QAQ41" s="222"/>
      <c r="QAR41" s="222"/>
      <c r="QAS41" s="222"/>
      <c r="QAT41" s="222"/>
      <c r="QAU41" s="222"/>
      <c r="QAV41" s="222"/>
      <c r="QAW41" s="222"/>
      <c r="QAX41" s="222"/>
      <c r="QAY41" s="222"/>
      <c r="QAZ41" s="222"/>
      <c r="QBA41" s="222"/>
      <c r="QBB41" s="222"/>
      <c r="QBC41" s="222"/>
      <c r="QBD41" s="222"/>
      <c r="QBE41" s="222"/>
      <c r="QBF41" s="222"/>
      <c r="QBG41" s="222"/>
      <c r="QBH41" s="222"/>
      <c r="QBI41" s="222"/>
      <c r="QBJ41" s="222"/>
      <c r="QBK41" s="222"/>
      <c r="QBL41" s="222"/>
      <c r="QBM41" s="222"/>
      <c r="QBN41" s="222"/>
      <c r="QBO41" s="222"/>
      <c r="QBP41" s="222"/>
      <c r="QBQ41" s="222"/>
      <c r="QBR41" s="222"/>
      <c r="QBS41" s="222"/>
      <c r="QBT41" s="222"/>
      <c r="QBU41" s="222"/>
      <c r="QBV41" s="222"/>
      <c r="QBW41" s="222"/>
      <c r="QBX41" s="222"/>
      <c r="QBY41" s="222"/>
      <c r="QBZ41" s="222"/>
      <c r="QCA41" s="222"/>
      <c r="QCB41" s="222"/>
      <c r="QCC41" s="222"/>
      <c r="QCD41" s="222"/>
      <c r="QCE41" s="222"/>
      <c r="QCF41" s="222"/>
      <c r="QCG41" s="222"/>
      <c r="QCH41" s="222"/>
      <c r="QCI41" s="222"/>
      <c r="QCJ41" s="222"/>
      <c r="QCK41" s="222"/>
      <c r="QCL41" s="222"/>
      <c r="QCM41" s="222"/>
      <c r="QCN41" s="222"/>
      <c r="QCO41" s="222"/>
      <c r="QCP41" s="222"/>
      <c r="QCQ41" s="222"/>
      <c r="QCR41" s="222"/>
      <c r="QCS41" s="222"/>
      <c r="QCT41" s="222"/>
      <c r="QCU41" s="222"/>
      <c r="QCV41" s="222"/>
      <c r="QCW41" s="222"/>
      <c r="QCX41" s="222"/>
      <c r="QCY41" s="222"/>
      <c r="QCZ41" s="222"/>
      <c r="QDA41" s="222"/>
      <c r="QDB41" s="222"/>
      <c r="QDC41" s="222"/>
      <c r="QDD41" s="222"/>
      <c r="QDE41" s="222"/>
      <c r="QDF41" s="222"/>
      <c r="QDG41" s="222"/>
      <c r="QDH41" s="222"/>
      <c r="QDI41" s="222"/>
      <c r="QDJ41" s="222"/>
      <c r="QDK41" s="222"/>
      <c r="QDL41" s="222"/>
      <c r="QDM41" s="222"/>
      <c r="QDN41" s="222"/>
      <c r="QDO41" s="222"/>
      <c r="QDP41" s="222"/>
      <c r="QDQ41" s="222"/>
      <c r="QDR41" s="222"/>
      <c r="QDS41" s="222"/>
      <c r="QDT41" s="222"/>
      <c r="QDU41" s="222"/>
      <c r="QDV41" s="222"/>
      <c r="QDW41" s="222"/>
      <c r="QDX41" s="222"/>
      <c r="QDY41" s="222"/>
      <c r="QDZ41" s="222"/>
      <c r="QEA41" s="222"/>
      <c r="QEB41" s="222"/>
      <c r="QEC41" s="222"/>
      <c r="QED41" s="222"/>
      <c r="QEE41" s="222"/>
      <c r="QEF41" s="222"/>
      <c r="QEG41" s="222"/>
      <c r="QEH41" s="222"/>
      <c r="QEI41" s="222"/>
      <c r="QEJ41" s="222"/>
      <c r="QEK41" s="222"/>
      <c r="QEL41" s="222"/>
      <c r="QEM41" s="222"/>
      <c r="QEN41" s="222"/>
      <c r="QEO41" s="222"/>
      <c r="QEP41" s="222"/>
      <c r="QEQ41" s="222"/>
      <c r="QER41" s="222"/>
      <c r="QES41" s="222"/>
      <c r="QET41" s="222"/>
      <c r="QEU41" s="222"/>
      <c r="QEV41" s="222"/>
      <c r="QEW41" s="222"/>
      <c r="QEX41" s="222"/>
      <c r="QEY41" s="222"/>
      <c r="QEZ41" s="222"/>
      <c r="QFA41" s="222"/>
      <c r="QFB41" s="222"/>
      <c r="QFC41" s="222"/>
      <c r="QFD41" s="222"/>
      <c r="QFE41" s="222"/>
      <c r="QFF41" s="222"/>
      <c r="QFG41" s="222"/>
      <c r="QFH41" s="222"/>
      <c r="QFI41" s="222"/>
      <c r="QFJ41" s="222"/>
      <c r="QFK41" s="222"/>
      <c r="QFL41" s="222"/>
      <c r="QFM41" s="222"/>
      <c r="QFN41" s="222"/>
      <c r="QFO41" s="222"/>
      <c r="QFP41" s="222"/>
      <c r="QFQ41" s="222"/>
      <c r="QFR41" s="222"/>
      <c r="QFS41" s="222"/>
      <c r="QFT41" s="222"/>
      <c r="QFU41" s="222"/>
      <c r="QFV41" s="222"/>
      <c r="QFW41" s="222"/>
      <c r="QFX41" s="222"/>
      <c r="QFY41" s="222"/>
      <c r="QFZ41" s="222"/>
      <c r="QGA41" s="222"/>
      <c r="QGB41" s="222"/>
      <c r="QGC41" s="222"/>
      <c r="QGD41" s="222"/>
      <c r="QGE41" s="222"/>
      <c r="QGF41" s="222"/>
      <c r="QGG41" s="222"/>
      <c r="QGH41" s="222"/>
      <c r="QGI41" s="222"/>
      <c r="QGJ41" s="222"/>
      <c r="QGK41" s="222"/>
      <c r="QGL41" s="222"/>
      <c r="QGM41" s="222"/>
      <c r="QGN41" s="222"/>
      <c r="QGO41" s="222"/>
      <c r="QGP41" s="222"/>
      <c r="QGQ41" s="222"/>
      <c r="QGR41" s="222"/>
      <c r="QGS41" s="222"/>
      <c r="QGT41" s="222"/>
      <c r="QGU41" s="222"/>
      <c r="QGV41" s="222"/>
      <c r="QGW41" s="222"/>
      <c r="QGX41" s="222"/>
      <c r="QGY41" s="222"/>
      <c r="QGZ41" s="222"/>
      <c r="QHA41" s="222"/>
      <c r="QHB41" s="222"/>
      <c r="QHC41" s="222"/>
      <c r="QHD41" s="222"/>
      <c r="QHE41" s="222"/>
      <c r="QHF41" s="222"/>
      <c r="QHG41" s="222"/>
      <c r="QHH41" s="222"/>
      <c r="QHI41" s="222"/>
      <c r="QHJ41" s="222"/>
      <c r="QHK41" s="222"/>
      <c r="QHL41" s="222"/>
      <c r="QHM41" s="222"/>
      <c r="QHN41" s="222"/>
      <c r="QHO41" s="222"/>
      <c r="QHP41" s="222"/>
      <c r="QHQ41" s="222"/>
      <c r="QHR41" s="222"/>
      <c r="QHS41" s="222"/>
      <c r="QHT41" s="222"/>
      <c r="QHU41" s="222"/>
      <c r="QHV41" s="222"/>
      <c r="QHW41" s="222"/>
      <c r="QHX41" s="222"/>
      <c r="QHY41" s="222"/>
      <c r="QHZ41" s="222"/>
      <c r="QIA41" s="222"/>
      <c r="QIB41" s="222"/>
      <c r="QIC41" s="222"/>
      <c r="QID41" s="222"/>
      <c r="QIE41" s="222"/>
      <c r="QIF41" s="222"/>
      <c r="QIG41" s="222"/>
      <c r="QIH41" s="222"/>
      <c r="QII41" s="222"/>
      <c r="QIJ41" s="222"/>
      <c r="QIK41" s="222"/>
      <c r="QIL41" s="222"/>
      <c r="QIM41" s="222"/>
      <c r="QIN41" s="222"/>
      <c r="QIO41" s="222"/>
      <c r="QIP41" s="222"/>
      <c r="QIQ41" s="222"/>
      <c r="QIR41" s="222"/>
      <c r="QIS41" s="222"/>
      <c r="QIT41" s="222"/>
      <c r="QIU41" s="222"/>
      <c r="QIV41" s="222"/>
      <c r="QIW41" s="222"/>
      <c r="QIX41" s="222"/>
      <c r="QIY41" s="222"/>
      <c r="QIZ41" s="222"/>
      <c r="QJA41" s="222"/>
      <c r="QJB41" s="222"/>
      <c r="QJC41" s="222"/>
      <c r="QJD41" s="222"/>
      <c r="QJE41" s="222"/>
      <c r="QJF41" s="222"/>
      <c r="QJG41" s="222"/>
      <c r="QJH41" s="222"/>
      <c r="QJI41" s="222"/>
      <c r="QJJ41" s="222"/>
      <c r="QJK41" s="222"/>
      <c r="QJL41" s="222"/>
      <c r="QJM41" s="222"/>
      <c r="QJN41" s="222"/>
      <c r="QJO41" s="222"/>
      <c r="QJP41" s="222"/>
      <c r="QJQ41" s="222"/>
      <c r="QJR41" s="222"/>
      <c r="QJS41" s="222"/>
      <c r="QJT41" s="222"/>
      <c r="QJU41" s="222"/>
      <c r="QJV41" s="222"/>
      <c r="QJW41" s="222"/>
      <c r="QJX41" s="222"/>
      <c r="QJY41" s="222"/>
      <c r="QJZ41" s="222"/>
      <c r="QKA41" s="222"/>
      <c r="QKB41" s="222"/>
      <c r="QKC41" s="222"/>
      <c r="QKD41" s="222"/>
      <c r="QKE41" s="222"/>
      <c r="QKF41" s="222"/>
      <c r="QKG41" s="222"/>
      <c r="QKH41" s="222"/>
      <c r="QKI41" s="222"/>
      <c r="QKJ41" s="222"/>
      <c r="QKK41" s="222"/>
      <c r="QKL41" s="222"/>
      <c r="QKM41" s="222"/>
      <c r="QKN41" s="222"/>
      <c r="QKO41" s="222"/>
      <c r="QKP41" s="222"/>
      <c r="QKQ41" s="222"/>
      <c r="QKR41" s="222"/>
      <c r="QKS41" s="222"/>
      <c r="QKT41" s="222"/>
      <c r="QKU41" s="222"/>
      <c r="QKV41" s="222"/>
      <c r="QKW41" s="222"/>
      <c r="QKX41" s="222"/>
      <c r="QKY41" s="222"/>
      <c r="QKZ41" s="222"/>
      <c r="QLA41" s="222"/>
      <c r="QLB41" s="222"/>
      <c r="QLC41" s="222"/>
      <c r="QLD41" s="222"/>
      <c r="QLE41" s="222"/>
      <c r="QLF41" s="222"/>
      <c r="QLG41" s="222"/>
      <c r="QLH41" s="222"/>
      <c r="QLI41" s="222"/>
      <c r="QLJ41" s="222"/>
      <c r="QLK41" s="222"/>
      <c r="QLL41" s="222"/>
      <c r="QLM41" s="222"/>
      <c r="QLN41" s="222"/>
      <c r="QLO41" s="222"/>
      <c r="QLP41" s="222"/>
      <c r="QLQ41" s="222"/>
      <c r="QLR41" s="222"/>
      <c r="QLS41" s="222"/>
      <c r="QLT41" s="222"/>
      <c r="QLU41" s="222"/>
      <c r="QLV41" s="222"/>
      <c r="QLW41" s="222"/>
      <c r="QLX41" s="222"/>
      <c r="QLY41" s="222"/>
      <c r="QLZ41" s="222"/>
      <c r="QMA41" s="222"/>
      <c r="QMB41" s="222"/>
      <c r="QMC41" s="222"/>
      <c r="QMD41" s="222"/>
      <c r="QME41" s="222"/>
      <c r="QMF41" s="222"/>
      <c r="QMG41" s="222"/>
      <c r="QMH41" s="222"/>
      <c r="QMI41" s="222"/>
      <c r="QMJ41" s="222"/>
      <c r="QMK41" s="222"/>
      <c r="QML41" s="222"/>
      <c r="QMM41" s="222"/>
      <c r="QMN41" s="222"/>
      <c r="QMO41" s="222"/>
      <c r="QMP41" s="222"/>
      <c r="QMQ41" s="222"/>
      <c r="QMR41" s="222"/>
      <c r="QMS41" s="222"/>
      <c r="QMT41" s="222"/>
      <c r="QMU41" s="222"/>
      <c r="QMV41" s="222"/>
      <c r="QMW41" s="222"/>
      <c r="QMX41" s="222"/>
      <c r="QMY41" s="222"/>
      <c r="QMZ41" s="222"/>
      <c r="QNA41" s="222"/>
      <c r="QNB41" s="222"/>
      <c r="QNC41" s="222"/>
      <c r="QND41" s="222"/>
      <c r="QNE41" s="222"/>
      <c r="QNF41" s="222"/>
      <c r="QNG41" s="222"/>
      <c r="QNH41" s="222"/>
      <c r="QNI41" s="222"/>
      <c r="QNJ41" s="222"/>
      <c r="QNK41" s="222"/>
      <c r="QNL41" s="222"/>
      <c r="QNM41" s="222"/>
      <c r="QNN41" s="222"/>
      <c r="QNO41" s="222"/>
      <c r="QNP41" s="222"/>
      <c r="QNQ41" s="222"/>
      <c r="QNR41" s="222"/>
      <c r="QNS41" s="222"/>
      <c r="QNT41" s="222"/>
      <c r="QNU41" s="222"/>
      <c r="QNV41" s="222"/>
      <c r="QNW41" s="222"/>
      <c r="QNX41" s="222"/>
      <c r="QNY41" s="222"/>
      <c r="QNZ41" s="222"/>
      <c r="QOA41" s="222"/>
      <c r="QOB41" s="222"/>
      <c r="QOC41" s="222"/>
      <c r="QOD41" s="222"/>
      <c r="QOE41" s="222"/>
      <c r="QOF41" s="222"/>
      <c r="QOG41" s="222"/>
      <c r="QOH41" s="222"/>
      <c r="QOI41" s="222"/>
      <c r="QOJ41" s="222"/>
      <c r="QOK41" s="222"/>
      <c r="QOL41" s="222"/>
      <c r="QOM41" s="222"/>
      <c r="QON41" s="222"/>
      <c r="QOO41" s="222"/>
      <c r="QOP41" s="222"/>
      <c r="QOQ41" s="222"/>
      <c r="QOR41" s="222"/>
      <c r="QOS41" s="222"/>
      <c r="QOT41" s="222"/>
      <c r="QOU41" s="222"/>
      <c r="QOV41" s="222"/>
      <c r="QOW41" s="222"/>
      <c r="QOX41" s="222"/>
      <c r="QOY41" s="222"/>
      <c r="QOZ41" s="222"/>
      <c r="QPA41" s="222"/>
      <c r="QPB41" s="222"/>
      <c r="QPC41" s="222"/>
      <c r="QPD41" s="222"/>
      <c r="QPE41" s="222"/>
      <c r="QPF41" s="222"/>
      <c r="QPG41" s="222"/>
      <c r="QPH41" s="222"/>
      <c r="QPI41" s="222"/>
      <c r="QPJ41" s="222"/>
      <c r="QPK41" s="222"/>
      <c r="QPL41" s="222"/>
      <c r="QPM41" s="222"/>
      <c r="QPN41" s="222"/>
      <c r="QPO41" s="222"/>
      <c r="QPP41" s="222"/>
      <c r="QPQ41" s="222"/>
      <c r="QPR41" s="222"/>
      <c r="QPS41" s="222"/>
      <c r="QPT41" s="222"/>
      <c r="QPU41" s="222"/>
      <c r="QPV41" s="222"/>
      <c r="QPW41" s="222"/>
      <c r="QPX41" s="222"/>
      <c r="QPY41" s="222"/>
      <c r="QPZ41" s="222"/>
      <c r="QQA41" s="222"/>
      <c r="QQB41" s="222"/>
      <c r="QQC41" s="222"/>
      <c r="QQD41" s="222"/>
      <c r="QQE41" s="222"/>
      <c r="QQF41" s="222"/>
      <c r="QQG41" s="222"/>
      <c r="QQH41" s="222"/>
      <c r="QQI41" s="222"/>
      <c r="QQJ41" s="222"/>
      <c r="QQK41" s="222"/>
      <c r="QQL41" s="222"/>
      <c r="QQM41" s="222"/>
      <c r="QQN41" s="222"/>
      <c r="QQO41" s="222"/>
      <c r="QQP41" s="222"/>
      <c r="QQQ41" s="222"/>
      <c r="QQR41" s="222"/>
      <c r="QQS41" s="222"/>
      <c r="QQT41" s="222"/>
      <c r="QQU41" s="222"/>
      <c r="QQV41" s="222"/>
      <c r="QQW41" s="222"/>
      <c r="QQX41" s="222"/>
      <c r="QQY41" s="222"/>
      <c r="QQZ41" s="222"/>
      <c r="QRA41" s="222"/>
      <c r="QRB41" s="222"/>
      <c r="QRC41" s="222"/>
      <c r="QRD41" s="222"/>
      <c r="QRE41" s="222"/>
      <c r="QRF41" s="222"/>
      <c r="QRG41" s="222"/>
      <c r="QRH41" s="222"/>
      <c r="QRI41" s="222"/>
      <c r="QRJ41" s="222"/>
      <c r="QRK41" s="222"/>
      <c r="QRL41" s="222"/>
      <c r="QRM41" s="222"/>
      <c r="QRN41" s="222"/>
      <c r="QRO41" s="222"/>
      <c r="QRP41" s="222"/>
      <c r="QRQ41" s="222"/>
      <c r="QRR41" s="222"/>
      <c r="QRS41" s="222"/>
      <c r="QRT41" s="222"/>
      <c r="QRU41" s="222"/>
      <c r="QRV41" s="222"/>
      <c r="QRW41" s="222"/>
      <c r="QRX41" s="222"/>
      <c r="QRY41" s="222"/>
      <c r="QRZ41" s="222"/>
      <c r="QSA41" s="222"/>
      <c r="QSB41" s="222"/>
      <c r="QSC41" s="222"/>
      <c r="QSD41" s="222"/>
      <c r="QSE41" s="222"/>
      <c r="QSF41" s="222"/>
      <c r="QSG41" s="222"/>
      <c r="QSH41" s="222"/>
      <c r="QSI41" s="222"/>
      <c r="QSJ41" s="222"/>
      <c r="QSK41" s="222"/>
      <c r="QSL41" s="222"/>
      <c r="QSM41" s="222"/>
      <c r="QSN41" s="222"/>
      <c r="QSO41" s="222"/>
      <c r="QSP41" s="222"/>
      <c r="QSQ41" s="222"/>
      <c r="QSR41" s="222"/>
      <c r="QSS41" s="222"/>
      <c r="QST41" s="222"/>
      <c r="QSU41" s="222"/>
      <c r="QSV41" s="222"/>
      <c r="QSW41" s="222"/>
      <c r="QSX41" s="222"/>
      <c r="QSY41" s="222"/>
      <c r="QSZ41" s="222"/>
      <c r="QTA41" s="222"/>
      <c r="QTB41" s="222"/>
      <c r="QTC41" s="222"/>
      <c r="QTD41" s="222"/>
      <c r="QTE41" s="222"/>
      <c r="QTF41" s="222"/>
      <c r="QTG41" s="222"/>
      <c r="QTH41" s="222"/>
      <c r="QTI41" s="222"/>
      <c r="QTJ41" s="222"/>
      <c r="QTK41" s="222"/>
      <c r="QTL41" s="222"/>
      <c r="QTM41" s="222"/>
      <c r="QTN41" s="222"/>
      <c r="QTO41" s="222"/>
      <c r="QTP41" s="222"/>
      <c r="QTQ41" s="222"/>
      <c r="QTR41" s="222"/>
      <c r="QTS41" s="222"/>
      <c r="QTT41" s="222"/>
      <c r="QTU41" s="222"/>
      <c r="QTV41" s="222"/>
      <c r="QTW41" s="222"/>
      <c r="QTX41" s="222"/>
      <c r="QTY41" s="222"/>
      <c r="QTZ41" s="222"/>
      <c r="QUA41" s="222"/>
      <c r="QUB41" s="222"/>
      <c r="QUC41" s="222"/>
      <c r="QUD41" s="222"/>
      <c r="QUE41" s="222"/>
      <c r="QUF41" s="222"/>
      <c r="QUG41" s="222"/>
      <c r="QUH41" s="222"/>
      <c r="QUI41" s="222"/>
      <c r="QUJ41" s="222"/>
      <c r="QUK41" s="222"/>
      <c r="QUL41" s="222"/>
      <c r="QUM41" s="222"/>
      <c r="QUN41" s="222"/>
      <c r="QUO41" s="222"/>
      <c r="QUP41" s="222"/>
      <c r="QUQ41" s="222"/>
      <c r="QUR41" s="222"/>
      <c r="QUS41" s="222"/>
      <c r="QUT41" s="222"/>
      <c r="QUU41" s="222"/>
      <c r="QUV41" s="222"/>
      <c r="QUW41" s="222"/>
      <c r="QUX41" s="222"/>
      <c r="QUY41" s="222"/>
      <c r="QUZ41" s="222"/>
      <c r="QVA41" s="222"/>
      <c r="QVB41" s="222"/>
      <c r="QVC41" s="222"/>
      <c r="QVD41" s="222"/>
      <c r="QVE41" s="222"/>
      <c r="QVF41" s="222"/>
      <c r="QVG41" s="222"/>
      <c r="QVH41" s="222"/>
      <c r="QVI41" s="222"/>
      <c r="QVJ41" s="222"/>
      <c r="QVK41" s="222"/>
      <c r="QVL41" s="222"/>
      <c r="QVM41" s="222"/>
      <c r="QVN41" s="222"/>
      <c r="QVO41" s="222"/>
      <c r="QVP41" s="222"/>
      <c r="QVQ41" s="222"/>
      <c r="QVR41" s="222"/>
      <c r="QVS41" s="222"/>
      <c r="QVT41" s="222"/>
      <c r="QVU41" s="222"/>
      <c r="QVV41" s="222"/>
      <c r="QVW41" s="222"/>
      <c r="QVX41" s="222"/>
      <c r="QVY41" s="222"/>
      <c r="QVZ41" s="222"/>
      <c r="QWA41" s="222"/>
      <c r="QWB41" s="222"/>
      <c r="QWC41" s="222"/>
      <c r="QWD41" s="222"/>
      <c r="QWE41" s="222"/>
      <c r="QWF41" s="222"/>
      <c r="QWG41" s="222"/>
      <c r="QWH41" s="222"/>
      <c r="QWI41" s="222"/>
      <c r="QWJ41" s="222"/>
      <c r="QWK41" s="222"/>
      <c r="QWL41" s="222"/>
      <c r="QWM41" s="222"/>
      <c r="QWN41" s="222"/>
      <c r="QWO41" s="222"/>
      <c r="QWP41" s="222"/>
      <c r="QWQ41" s="222"/>
      <c r="QWR41" s="222"/>
      <c r="QWS41" s="222"/>
      <c r="QWT41" s="222"/>
      <c r="QWU41" s="222"/>
      <c r="QWV41" s="222"/>
      <c r="QWW41" s="222"/>
      <c r="QWX41" s="222"/>
      <c r="QWY41" s="222"/>
      <c r="QWZ41" s="222"/>
      <c r="QXA41" s="222"/>
      <c r="QXB41" s="222"/>
      <c r="QXC41" s="222"/>
      <c r="QXD41" s="222"/>
      <c r="QXE41" s="222"/>
      <c r="QXF41" s="222"/>
      <c r="QXG41" s="222"/>
      <c r="QXH41" s="222"/>
      <c r="QXI41" s="222"/>
      <c r="QXJ41" s="222"/>
      <c r="QXK41" s="222"/>
      <c r="QXL41" s="222"/>
      <c r="QXM41" s="222"/>
      <c r="QXN41" s="222"/>
      <c r="QXO41" s="222"/>
      <c r="QXP41" s="222"/>
      <c r="QXQ41" s="222"/>
      <c r="QXR41" s="222"/>
      <c r="QXS41" s="222"/>
      <c r="QXT41" s="222"/>
      <c r="QXU41" s="222"/>
      <c r="QXV41" s="222"/>
      <c r="QXW41" s="222"/>
      <c r="QXX41" s="222"/>
      <c r="QXY41" s="222"/>
      <c r="QXZ41" s="222"/>
      <c r="QYA41" s="222"/>
      <c r="QYB41" s="222"/>
      <c r="QYC41" s="222"/>
      <c r="QYD41" s="222"/>
      <c r="QYE41" s="222"/>
      <c r="QYF41" s="222"/>
      <c r="QYG41" s="222"/>
      <c r="QYH41" s="222"/>
      <c r="QYI41" s="222"/>
      <c r="QYJ41" s="222"/>
      <c r="QYK41" s="222"/>
      <c r="QYL41" s="222"/>
      <c r="QYM41" s="222"/>
      <c r="QYN41" s="222"/>
      <c r="QYO41" s="222"/>
      <c r="QYP41" s="222"/>
      <c r="QYQ41" s="222"/>
      <c r="QYR41" s="222"/>
      <c r="QYS41" s="222"/>
      <c r="QYT41" s="222"/>
      <c r="QYU41" s="222"/>
      <c r="QYV41" s="222"/>
      <c r="QYW41" s="222"/>
      <c r="QYX41" s="222"/>
      <c r="QYY41" s="222"/>
      <c r="QYZ41" s="222"/>
      <c r="QZA41" s="222"/>
      <c r="QZB41" s="222"/>
      <c r="QZC41" s="222"/>
      <c r="QZD41" s="222"/>
      <c r="QZE41" s="222"/>
      <c r="QZF41" s="222"/>
      <c r="QZG41" s="222"/>
      <c r="QZH41" s="222"/>
      <c r="QZI41" s="222"/>
      <c r="QZJ41" s="222"/>
      <c r="QZK41" s="222"/>
      <c r="QZL41" s="222"/>
      <c r="QZM41" s="222"/>
      <c r="QZN41" s="222"/>
      <c r="QZO41" s="222"/>
      <c r="QZP41" s="222"/>
      <c r="QZQ41" s="222"/>
      <c r="QZR41" s="222"/>
      <c r="QZS41" s="222"/>
      <c r="QZT41" s="222"/>
      <c r="QZU41" s="222"/>
      <c r="QZV41" s="222"/>
      <c r="QZW41" s="222"/>
      <c r="QZX41" s="222"/>
      <c r="QZY41" s="222"/>
      <c r="QZZ41" s="222"/>
      <c r="RAA41" s="222"/>
      <c r="RAB41" s="222"/>
      <c r="RAC41" s="222"/>
      <c r="RAD41" s="222"/>
      <c r="RAE41" s="222"/>
      <c r="RAF41" s="222"/>
      <c r="RAG41" s="222"/>
      <c r="RAH41" s="222"/>
      <c r="RAI41" s="222"/>
      <c r="RAJ41" s="222"/>
      <c r="RAK41" s="222"/>
      <c r="RAL41" s="222"/>
      <c r="RAM41" s="222"/>
      <c r="RAN41" s="222"/>
      <c r="RAO41" s="222"/>
      <c r="RAP41" s="222"/>
      <c r="RAQ41" s="222"/>
      <c r="RAR41" s="222"/>
      <c r="RAS41" s="222"/>
      <c r="RAT41" s="222"/>
      <c r="RAU41" s="222"/>
      <c r="RAV41" s="222"/>
      <c r="RAW41" s="222"/>
      <c r="RAX41" s="222"/>
      <c r="RAY41" s="222"/>
      <c r="RAZ41" s="222"/>
      <c r="RBA41" s="222"/>
      <c r="RBB41" s="222"/>
      <c r="RBC41" s="222"/>
      <c r="RBD41" s="222"/>
      <c r="RBE41" s="222"/>
      <c r="RBF41" s="222"/>
      <c r="RBG41" s="222"/>
      <c r="RBH41" s="222"/>
      <c r="RBI41" s="222"/>
      <c r="RBJ41" s="222"/>
      <c r="RBK41" s="222"/>
      <c r="RBL41" s="222"/>
      <c r="RBM41" s="222"/>
      <c r="RBN41" s="222"/>
      <c r="RBO41" s="222"/>
      <c r="RBP41" s="222"/>
      <c r="RBQ41" s="222"/>
      <c r="RBR41" s="222"/>
      <c r="RBS41" s="222"/>
      <c r="RBT41" s="222"/>
      <c r="RBU41" s="222"/>
      <c r="RBV41" s="222"/>
      <c r="RBW41" s="222"/>
      <c r="RBX41" s="222"/>
      <c r="RBY41" s="222"/>
      <c r="RBZ41" s="222"/>
      <c r="RCA41" s="222"/>
      <c r="RCB41" s="222"/>
      <c r="RCC41" s="222"/>
      <c r="RCD41" s="222"/>
      <c r="RCE41" s="222"/>
      <c r="RCF41" s="222"/>
      <c r="RCG41" s="222"/>
      <c r="RCH41" s="222"/>
      <c r="RCI41" s="222"/>
      <c r="RCJ41" s="222"/>
      <c r="RCK41" s="222"/>
      <c r="RCL41" s="222"/>
      <c r="RCM41" s="222"/>
      <c r="RCN41" s="222"/>
      <c r="RCO41" s="222"/>
      <c r="RCP41" s="222"/>
      <c r="RCQ41" s="222"/>
      <c r="RCR41" s="222"/>
      <c r="RCS41" s="222"/>
      <c r="RCT41" s="222"/>
      <c r="RCU41" s="222"/>
      <c r="RCV41" s="222"/>
      <c r="RCW41" s="222"/>
      <c r="RCX41" s="222"/>
      <c r="RCY41" s="222"/>
      <c r="RCZ41" s="222"/>
      <c r="RDA41" s="222"/>
      <c r="RDB41" s="222"/>
      <c r="RDC41" s="222"/>
      <c r="RDD41" s="222"/>
      <c r="RDE41" s="222"/>
      <c r="RDF41" s="222"/>
      <c r="RDG41" s="222"/>
      <c r="RDH41" s="222"/>
      <c r="RDI41" s="222"/>
      <c r="RDJ41" s="222"/>
      <c r="RDK41" s="222"/>
      <c r="RDL41" s="222"/>
      <c r="RDM41" s="222"/>
      <c r="RDN41" s="222"/>
      <c r="RDO41" s="222"/>
      <c r="RDP41" s="222"/>
      <c r="RDQ41" s="222"/>
      <c r="RDR41" s="222"/>
      <c r="RDS41" s="222"/>
      <c r="RDT41" s="222"/>
      <c r="RDU41" s="222"/>
      <c r="RDV41" s="222"/>
      <c r="RDW41" s="222"/>
      <c r="RDX41" s="222"/>
      <c r="RDY41" s="222"/>
      <c r="RDZ41" s="222"/>
      <c r="REA41" s="222"/>
      <c r="REB41" s="222"/>
      <c r="REC41" s="222"/>
      <c r="RED41" s="222"/>
      <c r="REE41" s="222"/>
      <c r="REF41" s="222"/>
      <c r="REG41" s="222"/>
      <c r="REH41" s="222"/>
      <c r="REI41" s="222"/>
      <c r="REJ41" s="222"/>
      <c r="REK41" s="222"/>
      <c r="REL41" s="222"/>
      <c r="REM41" s="222"/>
      <c r="REN41" s="222"/>
      <c r="REO41" s="222"/>
      <c r="REP41" s="222"/>
      <c r="REQ41" s="222"/>
      <c r="RER41" s="222"/>
      <c r="RES41" s="222"/>
      <c r="RET41" s="222"/>
      <c r="REU41" s="222"/>
      <c r="REV41" s="222"/>
      <c r="REW41" s="222"/>
      <c r="REX41" s="222"/>
      <c r="REY41" s="222"/>
      <c r="REZ41" s="222"/>
      <c r="RFA41" s="222"/>
      <c r="RFB41" s="222"/>
      <c r="RFC41" s="222"/>
      <c r="RFD41" s="222"/>
      <c r="RFE41" s="222"/>
      <c r="RFF41" s="222"/>
      <c r="RFG41" s="222"/>
      <c r="RFH41" s="222"/>
      <c r="RFI41" s="222"/>
      <c r="RFJ41" s="222"/>
      <c r="RFK41" s="222"/>
      <c r="RFL41" s="222"/>
      <c r="RFM41" s="222"/>
      <c r="RFN41" s="222"/>
      <c r="RFO41" s="222"/>
      <c r="RFP41" s="222"/>
      <c r="RFQ41" s="222"/>
      <c r="RFR41" s="222"/>
      <c r="RFS41" s="222"/>
      <c r="RFT41" s="222"/>
      <c r="RFU41" s="222"/>
      <c r="RFV41" s="222"/>
      <c r="RFW41" s="222"/>
      <c r="RFX41" s="222"/>
      <c r="RFY41" s="222"/>
      <c r="RFZ41" s="222"/>
      <c r="RGA41" s="222"/>
      <c r="RGB41" s="222"/>
      <c r="RGC41" s="222"/>
      <c r="RGD41" s="222"/>
      <c r="RGE41" s="222"/>
      <c r="RGF41" s="222"/>
      <c r="RGG41" s="222"/>
      <c r="RGH41" s="222"/>
      <c r="RGI41" s="222"/>
      <c r="RGJ41" s="222"/>
      <c r="RGK41" s="222"/>
      <c r="RGL41" s="222"/>
      <c r="RGM41" s="222"/>
      <c r="RGN41" s="222"/>
      <c r="RGO41" s="222"/>
      <c r="RGP41" s="222"/>
      <c r="RGQ41" s="222"/>
      <c r="RGR41" s="222"/>
      <c r="RGS41" s="222"/>
      <c r="RGT41" s="222"/>
      <c r="RGU41" s="222"/>
      <c r="RGV41" s="222"/>
      <c r="RGW41" s="222"/>
      <c r="RGX41" s="222"/>
      <c r="RGY41" s="222"/>
      <c r="RGZ41" s="222"/>
      <c r="RHA41" s="222"/>
      <c r="RHB41" s="222"/>
      <c r="RHC41" s="222"/>
      <c r="RHD41" s="222"/>
      <c r="RHE41" s="222"/>
      <c r="RHF41" s="222"/>
      <c r="RHG41" s="222"/>
      <c r="RHH41" s="222"/>
      <c r="RHI41" s="222"/>
      <c r="RHJ41" s="222"/>
      <c r="RHK41" s="222"/>
      <c r="RHL41" s="222"/>
      <c r="RHM41" s="222"/>
      <c r="RHN41" s="222"/>
      <c r="RHO41" s="222"/>
      <c r="RHP41" s="222"/>
      <c r="RHQ41" s="222"/>
      <c r="RHR41" s="222"/>
      <c r="RHS41" s="222"/>
      <c r="RHT41" s="222"/>
      <c r="RHU41" s="222"/>
      <c r="RHV41" s="222"/>
      <c r="RHW41" s="222"/>
      <c r="RHX41" s="222"/>
      <c r="RHY41" s="222"/>
      <c r="RHZ41" s="222"/>
      <c r="RIA41" s="222"/>
      <c r="RIB41" s="222"/>
      <c r="RIC41" s="222"/>
      <c r="RID41" s="222"/>
      <c r="RIE41" s="222"/>
      <c r="RIF41" s="222"/>
      <c r="RIG41" s="222"/>
      <c r="RIH41" s="222"/>
      <c r="RII41" s="222"/>
      <c r="RIJ41" s="222"/>
      <c r="RIK41" s="222"/>
      <c r="RIL41" s="222"/>
      <c r="RIM41" s="222"/>
      <c r="RIN41" s="222"/>
      <c r="RIO41" s="222"/>
      <c r="RIP41" s="222"/>
      <c r="RIQ41" s="222"/>
      <c r="RIR41" s="222"/>
      <c r="RIS41" s="222"/>
      <c r="RIT41" s="222"/>
      <c r="RIU41" s="222"/>
      <c r="RIV41" s="222"/>
      <c r="RIW41" s="222"/>
      <c r="RIX41" s="222"/>
      <c r="RIY41" s="222"/>
      <c r="RIZ41" s="222"/>
      <c r="RJA41" s="222"/>
      <c r="RJB41" s="222"/>
      <c r="RJC41" s="222"/>
      <c r="RJD41" s="222"/>
      <c r="RJE41" s="222"/>
      <c r="RJF41" s="222"/>
      <c r="RJG41" s="222"/>
      <c r="RJH41" s="222"/>
      <c r="RJI41" s="222"/>
      <c r="RJJ41" s="222"/>
      <c r="RJK41" s="222"/>
      <c r="RJL41" s="222"/>
      <c r="RJM41" s="222"/>
      <c r="RJN41" s="222"/>
      <c r="RJO41" s="222"/>
      <c r="RJP41" s="222"/>
      <c r="RJQ41" s="222"/>
      <c r="RJR41" s="222"/>
      <c r="RJS41" s="222"/>
      <c r="RJT41" s="222"/>
      <c r="RJU41" s="222"/>
      <c r="RJV41" s="222"/>
      <c r="RJW41" s="222"/>
      <c r="RJX41" s="222"/>
      <c r="RJY41" s="222"/>
      <c r="RJZ41" s="222"/>
      <c r="RKA41" s="222"/>
      <c r="RKB41" s="222"/>
      <c r="RKC41" s="222"/>
      <c r="RKD41" s="222"/>
      <c r="RKE41" s="222"/>
      <c r="RKF41" s="222"/>
      <c r="RKG41" s="222"/>
      <c r="RKH41" s="222"/>
      <c r="RKI41" s="222"/>
      <c r="RKJ41" s="222"/>
      <c r="RKK41" s="222"/>
      <c r="RKL41" s="222"/>
      <c r="RKM41" s="222"/>
      <c r="RKN41" s="222"/>
      <c r="RKO41" s="222"/>
      <c r="RKP41" s="222"/>
      <c r="RKQ41" s="222"/>
      <c r="RKR41" s="222"/>
      <c r="RKS41" s="222"/>
      <c r="RKT41" s="222"/>
      <c r="RKU41" s="222"/>
      <c r="RKV41" s="222"/>
      <c r="RKW41" s="222"/>
      <c r="RKX41" s="222"/>
      <c r="RKY41" s="222"/>
      <c r="RKZ41" s="222"/>
      <c r="RLA41" s="222"/>
      <c r="RLB41" s="222"/>
      <c r="RLC41" s="222"/>
      <c r="RLD41" s="222"/>
      <c r="RLE41" s="222"/>
      <c r="RLF41" s="222"/>
      <c r="RLG41" s="222"/>
      <c r="RLH41" s="222"/>
      <c r="RLI41" s="222"/>
      <c r="RLJ41" s="222"/>
      <c r="RLK41" s="222"/>
      <c r="RLL41" s="222"/>
      <c r="RLM41" s="222"/>
      <c r="RLN41" s="222"/>
      <c r="RLO41" s="222"/>
      <c r="RLP41" s="222"/>
      <c r="RLQ41" s="222"/>
      <c r="RLR41" s="222"/>
      <c r="RLS41" s="222"/>
      <c r="RLT41" s="222"/>
      <c r="RLU41" s="222"/>
      <c r="RLV41" s="222"/>
      <c r="RLW41" s="222"/>
      <c r="RLX41" s="222"/>
      <c r="RLY41" s="222"/>
      <c r="RLZ41" s="222"/>
      <c r="RMA41" s="222"/>
      <c r="RMB41" s="222"/>
      <c r="RMC41" s="222"/>
      <c r="RMD41" s="222"/>
      <c r="RME41" s="222"/>
      <c r="RMF41" s="222"/>
      <c r="RMG41" s="222"/>
      <c r="RMH41" s="222"/>
      <c r="RMI41" s="222"/>
      <c r="RMJ41" s="222"/>
      <c r="RMK41" s="222"/>
      <c r="RML41" s="222"/>
      <c r="RMM41" s="222"/>
      <c r="RMN41" s="222"/>
      <c r="RMO41" s="222"/>
      <c r="RMP41" s="222"/>
      <c r="RMQ41" s="222"/>
      <c r="RMR41" s="222"/>
      <c r="RMS41" s="222"/>
      <c r="RMT41" s="222"/>
      <c r="RMU41" s="222"/>
      <c r="RMV41" s="222"/>
      <c r="RMW41" s="222"/>
      <c r="RMX41" s="222"/>
      <c r="RMY41" s="222"/>
      <c r="RMZ41" s="222"/>
      <c r="RNA41" s="222"/>
      <c r="RNB41" s="222"/>
      <c r="RNC41" s="222"/>
      <c r="RND41" s="222"/>
      <c r="RNE41" s="222"/>
      <c r="RNF41" s="222"/>
      <c r="RNG41" s="222"/>
      <c r="RNH41" s="222"/>
      <c r="RNI41" s="222"/>
      <c r="RNJ41" s="222"/>
      <c r="RNK41" s="222"/>
      <c r="RNL41" s="222"/>
      <c r="RNM41" s="222"/>
      <c r="RNN41" s="222"/>
      <c r="RNO41" s="222"/>
      <c r="RNP41" s="222"/>
      <c r="RNQ41" s="222"/>
      <c r="RNR41" s="222"/>
      <c r="RNS41" s="222"/>
      <c r="RNT41" s="222"/>
      <c r="RNU41" s="222"/>
      <c r="RNV41" s="222"/>
      <c r="RNW41" s="222"/>
      <c r="RNX41" s="222"/>
      <c r="RNY41" s="222"/>
      <c r="RNZ41" s="222"/>
      <c r="ROA41" s="222"/>
      <c r="ROB41" s="222"/>
      <c r="ROC41" s="222"/>
      <c r="ROD41" s="222"/>
      <c r="ROE41" s="222"/>
      <c r="ROF41" s="222"/>
      <c r="ROG41" s="222"/>
      <c r="ROH41" s="222"/>
      <c r="ROI41" s="222"/>
      <c r="ROJ41" s="222"/>
      <c r="ROK41" s="222"/>
      <c r="ROL41" s="222"/>
      <c r="ROM41" s="222"/>
      <c r="RON41" s="222"/>
      <c r="ROO41" s="222"/>
      <c r="ROP41" s="222"/>
      <c r="ROQ41" s="222"/>
      <c r="ROR41" s="222"/>
      <c r="ROS41" s="222"/>
      <c r="ROT41" s="222"/>
      <c r="ROU41" s="222"/>
      <c r="ROV41" s="222"/>
      <c r="ROW41" s="222"/>
      <c r="ROX41" s="222"/>
      <c r="ROY41" s="222"/>
      <c r="ROZ41" s="222"/>
      <c r="RPA41" s="222"/>
      <c r="RPB41" s="222"/>
      <c r="RPC41" s="222"/>
      <c r="RPD41" s="222"/>
      <c r="RPE41" s="222"/>
      <c r="RPF41" s="222"/>
      <c r="RPG41" s="222"/>
      <c r="RPH41" s="222"/>
      <c r="RPI41" s="222"/>
      <c r="RPJ41" s="222"/>
      <c r="RPK41" s="222"/>
      <c r="RPL41" s="222"/>
      <c r="RPM41" s="222"/>
      <c r="RPN41" s="222"/>
      <c r="RPO41" s="222"/>
      <c r="RPP41" s="222"/>
      <c r="RPQ41" s="222"/>
      <c r="RPR41" s="222"/>
      <c r="RPS41" s="222"/>
      <c r="RPT41" s="222"/>
      <c r="RPU41" s="222"/>
      <c r="RPV41" s="222"/>
      <c r="RPW41" s="222"/>
      <c r="RPX41" s="222"/>
      <c r="RPY41" s="222"/>
      <c r="RPZ41" s="222"/>
      <c r="RQA41" s="222"/>
      <c r="RQB41" s="222"/>
      <c r="RQC41" s="222"/>
      <c r="RQD41" s="222"/>
      <c r="RQE41" s="222"/>
      <c r="RQF41" s="222"/>
      <c r="RQG41" s="222"/>
      <c r="RQH41" s="222"/>
      <c r="RQI41" s="222"/>
      <c r="RQJ41" s="222"/>
      <c r="RQK41" s="222"/>
      <c r="RQL41" s="222"/>
      <c r="RQM41" s="222"/>
      <c r="RQN41" s="222"/>
      <c r="RQO41" s="222"/>
      <c r="RQP41" s="222"/>
      <c r="RQQ41" s="222"/>
      <c r="RQR41" s="222"/>
      <c r="RQS41" s="222"/>
      <c r="RQT41" s="222"/>
      <c r="RQU41" s="222"/>
      <c r="RQV41" s="222"/>
      <c r="RQW41" s="222"/>
      <c r="RQX41" s="222"/>
      <c r="RQY41" s="222"/>
      <c r="RQZ41" s="222"/>
      <c r="RRA41" s="222"/>
      <c r="RRB41" s="222"/>
      <c r="RRC41" s="222"/>
      <c r="RRD41" s="222"/>
      <c r="RRE41" s="222"/>
      <c r="RRF41" s="222"/>
      <c r="RRG41" s="222"/>
      <c r="RRH41" s="222"/>
      <c r="RRI41" s="222"/>
      <c r="RRJ41" s="222"/>
      <c r="RRK41" s="222"/>
      <c r="RRL41" s="222"/>
      <c r="RRM41" s="222"/>
      <c r="RRN41" s="222"/>
      <c r="RRO41" s="222"/>
      <c r="RRP41" s="222"/>
      <c r="RRQ41" s="222"/>
      <c r="RRR41" s="222"/>
      <c r="RRS41" s="222"/>
      <c r="RRT41" s="222"/>
      <c r="RRU41" s="222"/>
      <c r="RRV41" s="222"/>
      <c r="RRW41" s="222"/>
      <c r="RRX41" s="222"/>
      <c r="RRY41" s="222"/>
      <c r="RRZ41" s="222"/>
      <c r="RSA41" s="222"/>
      <c r="RSB41" s="222"/>
      <c r="RSC41" s="222"/>
      <c r="RSD41" s="222"/>
      <c r="RSE41" s="222"/>
      <c r="RSF41" s="222"/>
      <c r="RSG41" s="222"/>
      <c r="RSH41" s="222"/>
      <c r="RSI41" s="222"/>
      <c r="RSJ41" s="222"/>
      <c r="RSK41" s="222"/>
      <c r="RSL41" s="222"/>
      <c r="RSM41" s="222"/>
      <c r="RSN41" s="222"/>
      <c r="RSO41" s="222"/>
      <c r="RSP41" s="222"/>
      <c r="RSQ41" s="222"/>
      <c r="RSR41" s="222"/>
      <c r="RSS41" s="222"/>
      <c r="RST41" s="222"/>
      <c r="RSU41" s="222"/>
      <c r="RSV41" s="222"/>
      <c r="RSW41" s="222"/>
      <c r="RSX41" s="222"/>
      <c r="RSY41" s="222"/>
      <c r="RSZ41" s="222"/>
      <c r="RTA41" s="222"/>
      <c r="RTB41" s="222"/>
      <c r="RTC41" s="222"/>
      <c r="RTD41" s="222"/>
      <c r="RTE41" s="222"/>
      <c r="RTF41" s="222"/>
      <c r="RTG41" s="222"/>
      <c r="RTH41" s="222"/>
      <c r="RTI41" s="222"/>
      <c r="RTJ41" s="222"/>
      <c r="RTK41" s="222"/>
      <c r="RTL41" s="222"/>
      <c r="RTM41" s="222"/>
      <c r="RTN41" s="222"/>
      <c r="RTO41" s="222"/>
      <c r="RTP41" s="222"/>
      <c r="RTQ41" s="222"/>
      <c r="RTR41" s="222"/>
      <c r="RTS41" s="222"/>
      <c r="RTT41" s="222"/>
      <c r="RTU41" s="222"/>
      <c r="RTV41" s="222"/>
      <c r="RTW41" s="222"/>
      <c r="RTX41" s="222"/>
      <c r="RTY41" s="222"/>
      <c r="RTZ41" s="222"/>
      <c r="RUA41" s="222"/>
      <c r="RUB41" s="222"/>
      <c r="RUC41" s="222"/>
      <c r="RUD41" s="222"/>
      <c r="RUE41" s="222"/>
      <c r="RUF41" s="222"/>
      <c r="RUG41" s="222"/>
      <c r="RUH41" s="222"/>
      <c r="RUI41" s="222"/>
      <c r="RUJ41" s="222"/>
      <c r="RUK41" s="222"/>
      <c r="RUL41" s="222"/>
      <c r="RUM41" s="222"/>
      <c r="RUN41" s="222"/>
      <c r="RUO41" s="222"/>
      <c r="RUP41" s="222"/>
      <c r="RUQ41" s="222"/>
      <c r="RUR41" s="222"/>
      <c r="RUS41" s="222"/>
      <c r="RUT41" s="222"/>
      <c r="RUU41" s="222"/>
      <c r="RUV41" s="222"/>
      <c r="RUW41" s="222"/>
      <c r="RUX41" s="222"/>
      <c r="RUY41" s="222"/>
      <c r="RUZ41" s="222"/>
      <c r="RVA41" s="222"/>
      <c r="RVB41" s="222"/>
      <c r="RVC41" s="222"/>
      <c r="RVD41" s="222"/>
      <c r="RVE41" s="222"/>
      <c r="RVF41" s="222"/>
      <c r="RVG41" s="222"/>
      <c r="RVH41" s="222"/>
      <c r="RVI41" s="222"/>
      <c r="RVJ41" s="222"/>
      <c r="RVK41" s="222"/>
      <c r="RVL41" s="222"/>
      <c r="RVM41" s="222"/>
      <c r="RVN41" s="222"/>
      <c r="RVO41" s="222"/>
      <c r="RVP41" s="222"/>
      <c r="RVQ41" s="222"/>
      <c r="RVR41" s="222"/>
      <c r="RVS41" s="222"/>
      <c r="RVT41" s="222"/>
      <c r="RVU41" s="222"/>
      <c r="RVV41" s="222"/>
      <c r="RVW41" s="222"/>
      <c r="RVX41" s="222"/>
      <c r="RVY41" s="222"/>
      <c r="RVZ41" s="222"/>
      <c r="RWA41" s="222"/>
      <c r="RWB41" s="222"/>
      <c r="RWC41" s="222"/>
      <c r="RWD41" s="222"/>
      <c r="RWE41" s="222"/>
      <c r="RWF41" s="222"/>
      <c r="RWG41" s="222"/>
      <c r="RWH41" s="222"/>
      <c r="RWI41" s="222"/>
      <c r="RWJ41" s="222"/>
      <c r="RWK41" s="222"/>
      <c r="RWL41" s="222"/>
      <c r="RWM41" s="222"/>
      <c r="RWN41" s="222"/>
      <c r="RWO41" s="222"/>
      <c r="RWP41" s="222"/>
      <c r="RWQ41" s="222"/>
      <c r="RWR41" s="222"/>
      <c r="RWS41" s="222"/>
      <c r="RWT41" s="222"/>
      <c r="RWU41" s="222"/>
      <c r="RWV41" s="222"/>
      <c r="RWW41" s="222"/>
      <c r="RWX41" s="222"/>
      <c r="RWY41" s="222"/>
      <c r="RWZ41" s="222"/>
      <c r="RXA41" s="222"/>
      <c r="RXB41" s="222"/>
      <c r="RXC41" s="222"/>
      <c r="RXD41" s="222"/>
      <c r="RXE41" s="222"/>
      <c r="RXF41" s="222"/>
      <c r="RXG41" s="222"/>
      <c r="RXH41" s="222"/>
      <c r="RXI41" s="222"/>
      <c r="RXJ41" s="222"/>
      <c r="RXK41" s="222"/>
      <c r="RXL41" s="222"/>
      <c r="RXM41" s="222"/>
      <c r="RXN41" s="222"/>
      <c r="RXO41" s="222"/>
      <c r="RXP41" s="222"/>
      <c r="RXQ41" s="222"/>
      <c r="RXR41" s="222"/>
      <c r="RXS41" s="222"/>
      <c r="RXT41" s="222"/>
      <c r="RXU41" s="222"/>
      <c r="RXV41" s="222"/>
      <c r="RXW41" s="222"/>
      <c r="RXX41" s="222"/>
      <c r="RXY41" s="222"/>
      <c r="RXZ41" s="222"/>
      <c r="RYA41" s="222"/>
      <c r="RYB41" s="222"/>
      <c r="RYC41" s="222"/>
      <c r="RYD41" s="222"/>
      <c r="RYE41" s="222"/>
      <c r="RYF41" s="222"/>
      <c r="RYG41" s="222"/>
      <c r="RYH41" s="222"/>
      <c r="RYI41" s="222"/>
      <c r="RYJ41" s="222"/>
      <c r="RYK41" s="222"/>
      <c r="RYL41" s="222"/>
      <c r="RYM41" s="222"/>
      <c r="RYN41" s="222"/>
      <c r="RYO41" s="222"/>
      <c r="RYP41" s="222"/>
      <c r="RYQ41" s="222"/>
      <c r="RYR41" s="222"/>
      <c r="RYS41" s="222"/>
      <c r="RYT41" s="222"/>
      <c r="RYU41" s="222"/>
      <c r="RYV41" s="222"/>
      <c r="RYW41" s="222"/>
      <c r="RYX41" s="222"/>
      <c r="RYY41" s="222"/>
      <c r="RYZ41" s="222"/>
      <c r="RZA41" s="222"/>
      <c r="RZB41" s="222"/>
      <c r="RZC41" s="222"/>
      <c r="RZD41" s="222"/>
      <c r="RZE41" s="222"/>
      <c r="RZF41" s="222"/>
      <c r="RZG41" s="222"/>
      <c r="RZH41" s="222"/>
      <c r="RZI41" s="222"/>
      <c r="RZJ41" s="222"/>
      <c r="RZK41" s="222"/>
      <c r="RZL41" s="222"/>
      <c r="RZM41" s="222"/>
      <c r="RZN41" s="222"/>
      <c r="RZO41" s="222"/>
      <c r="RZP41" s="222"/>
      <c r="RZQ41" s="222"/>
      <c r="RZR41" s="222"/>
      <c r="RZS41" s="222"/>
      <c r="RZT41" s="222"/>
      <c r="RZU41" s="222"/>
      <c r="RZV41" s="222"/>
      <c r="RZW41" s="222"/>
      <c r="RZX41" s="222"/>
      <c r="RZY41" s="222"/>
      <c r="RZZ41" s="222"/>
      <c r="SAA41" s="222"/>
      <c r="SAB41" s="222"/>
      <c r="SAC41" s="222"/>
      <c r="SAD41" s="222"/>
      <c r="SAE41" s="222"/>
      <c r="SAF41" s="222"/>
      <c r="SAG41" s="222"/>
      <c r="SAH41" s="222"/>
      <c r="SAI41" s="222"/>
      <c r="SAJ41" s="222"/>
      <c r="SAK41" s="222"/>
      <c r="SAL41" s="222"/>
      <c r="SAM41" s="222"/>
      <c r="SAN41" s="222"/>
      <c r="SAO41" s="222"/>
      <c r="SAP41" s="222"/>
      <c r="SAQ41" s="222"/>
      <c r="SAR41" s="222"/>
      <c r="SAS41" s="222"/>
      <c r="SAT41" s="222"/>
      <c r="SAU41" s="222"/>
      <c r="SAV41" s="222"/>
      <c r="SAW41" s="222"/>
      <c r="SAX41" s="222"/>
      <c r="SAY41" s="222"/>
      <c r="SAZ41" s="222"/>
      <c r="SBA41" s="222"/>
      <c r="SBB41" s="222"/>
      <c r="SBC41" s="222"/>
      <c r="SBD41" s="222"/>
      <c r="SBE41" s="222"/>
      <c r="SBF41" s="222"/>
      <c r="SBG41" s="222"/>
      <c r="SBH41" s="222"/>
      <c r="SBI41" s="222"/>
      <c r="SBJ41" s="222"/>
      <c r="SBK41" s="222"/>
      <c r="SBL41" s="222"/>
      <c r="SBM41" s="222"/>
      <c r="SBN41" s="222"/>
      <c r="SBO41" s="222"/>
      <c r="SBP41" s="222"/>
      <c r="SBQ41" s="222"/>
      <c r="SBR41" s="222"/>
      <c r="SBS41" s="222"/>
      <c r="SBT41" s="222"/>
      <c r="SBU41" s="222"/>
      <c r="SBV41" s="222"/>
      <c r="SBW41" s="222"/>
      <c r="SBX41" s="222"/>
      <c r="SBY41" s="222"/>
      <c r="SBZ41" s="222"/>
      <c r="SCA41" s="222"/>
      <c r="SCB41" s="222"/>
      <c r="SCC41" s="222"/>
      <c r="SCD41" s="222"/>
      <c r="SCE41" s="222"/>
      <c r="SCF41" s="222"/>
      <c r="SCG41" s="222"/>
      <c r="SCH41" s="222"/>
      <c r="SCI41" s="222"/>
      <c r="SCJ41" s="222"/>
      <c r="SCK41" s="222"/>
      <c r="SCL41" s="222"/>
      <c r="SCM41" s="222"/>
      <c r="SCN41" s="222"/>
      <c r="SCO41" s="222"/>
      <c r="SCP41" s="222"/>
      <c r="SCQ41" s="222"/>
      <c r="SCR41" s="222"/>
      <c r="SCS41" s="222"/>
      <c r="SCT41" s="222"/>
      <c r="SCU41" s="222"/>
      <c r="SCV41" s="222"/>
      <c r="SCW41" s="222"/>
      <c r="SCX41" s="222"/>
      <c r="SCY41" s="222"/>
      <c r="SCZ41" s="222"/>
      <c r="SDA41" s="222"/>
      <c r="SDB41" s="222"/>
      <c r="SDC41" s="222"/>
      <c r="SDD41" s="222"/>
      <c r="SDE41" s="222"/>
      <c r="SDF41" s="222"/>
      <c r="SDG41" s="222"/>
      <c r="SDH41" s="222"/>
      <c r="SDI41" s="222"/>
      <c r="SDJ41" s="222"/>
      <c r="SDK41" s="222"/>
      <c r="SDL41" s="222"/>
      <c r="SDM41" s="222"/>
      <c r="SDN41" s="222"/>
      <c r="SDO41" s="222"/>
      <c r="SDP41" s="222"/>
      <c r="SDQ41" s="222"/>
      <c r="SDR41" s="222"/>
      <c r="SDS41" s="222"/>
      <c r="SDT41" s="222"/>
      <c r="SDU41" s="222"/>
      <c r="SDV41" s="222"/>
      <c r="SDW41" s="222"/>
      <c r="SDX41" s="222"/>
      <c r="SDY41" s="222"/>
      <c r="SDZ41" s="222"/>
      <c r="SEA41" s="222"/>
      <c r="SEB41" s="222"/>
      <c r="SEC41" s="222"/>
      <c r="SED41" s="222"/>
      <c r="SEE41" s="222"/>
      <c r="SEF41" s="222"/>
      <c r="SEG41" s="222"/>
      <c r="SEH41" s="222"/>
      <c r="SEI41" s="222"/>
      <c r="SEJ41" s="222"/>
      <c r="SEK41" s="222"/>
      <c r="SEL41" s="222"/>
      <c r="SEM41" s="222"/>
      <c r="SEN41" s="222"/>
      <c r="SEO41" s="222"/>
      <c r="SEP41" s="222"/>
      <c r="SEQ41" s="222"/>
      <c r="SER41" s="222"/>
      <c r="SES41" s="222"/>
      <c r="SET41" s="222"/>
      <c r="SEU41" s="222"/>
      <c r="SEV41" s="222"/>
      <c r="SEW41" s="222"/>
      <c r="SEX41" s="222"/>
      <c r="SEY41" s="222"/>
      <c r="SEZ41" s="222"/>
      <c r="SFA41" s="222"/>
      <c r="SFB41" s="222"/>
      <c r="SFC41" s="222"/>
      <c r="SFD41" s="222"/>
      <c r="SFE41" s="222"/>
      <c r="SFF41" s="222"/>
      <c r="SFG41" s="222"/>
      <c r="SFH41" s="222"/>
      <c r="SFI41" s="222"/>
      <c r="SFJ41" s="222"/>
      <c r="SFK41" s="222"/>
      <c r="SFL41" s="222"/>
      <c r="SFM41" s="222"/>
      <c r="SFN41" s="222"/>
      <c r="SFO41" s="222"/>
      <c r="SFP41" s="222"/>
      <c r="SFQ41" s="222"/>
      <c r="SFR41" s="222"/>
      <c r="SFS41" s="222"/>
      <c r="SFT41" s="222"/>
      <c r="SFU41" s="222"/>
      <c r="SFV41" s="222"/>
      <c r="SFW41" s="222"/>
      <c r="SFX41" s="222"/>
      <c r="SFY41" s="222"/>
      <c r="SFZ41" s="222"/>
      <c r="SGA41" s="222"/>
      <c r="SGB41" s="222"/>
      <c r="SGC41" s="222"/>
      <c r="SGD41" s="222"/>
      <c r="SGE41" s="222"/>
      <c r="SGF41" s="222"/>
      <c r="SGG41" s="222"/>
      <c r="SGH41" s="222"/>
      <c r="SGI41" s="222"/>
      <c r="SGJ41" s="222"/>
      <c r="SGK41" s="222"/>
      <c r="SGL41" s="222"/>
      <c r="SGM41" s="222"/>
      <c r="SGN41" s="222"/>
      <c r="SGO41" s="222"/>
      <c r="SGP41" s="222"/>
      <c r="SGQ41" s="222"/>
      <c r="SGR41" s="222"/>
      <c r="SGS41" s="222"/>
      <c r="SGT41" s="222"/>
      <c r="SGU41" s="222"/>
      <c r="SGV41" s="222"/>
      <c r="SGW41" s="222"/>
      <c r="SGX41" s="222"/>
      <c r="SGY41" s="222"/>
      <c r="SGZ41" s="222"/>
      <c r="SHA41" s="222"/>
      <c r="SHB41" s="222"/>
      <c r="SHC41" s="222"/>
      <c r="SHD41" s="222"/>
      <c r="SHE41" s="222"/>
      <c r="SHF41" s="222"/>
      <c r="SHG41" s="222"/>
      <c r="SHH41" s="222"/>
      <c r="SHI41" s="222"/>
      <c r="SHJ41" s="222"/>
      <c r="SHK41" s="222"/>
      <c r="SHL41" s="222"/>
      <c r="SHM41" s="222"/>
      <c r="SHN41" s="222"/>
      <c r="SHO41" s="222"/>
      <c r="SHP41" s="222"/>
      <c r="SHQ41" s="222"/>
      <c r="SHR41" s="222"/>
      <c r="SHS41" s="222"/>
      <c r="SHT41" s="222"/>
      <c r="SHU41" s="222"/>
      <c r="SHV41" s="222"/>
      <c r="SHW41" s="222"/>
      <c r="SHX41" s="222"/>
      <c r="SHY41" s="222"/>
      <c r="SHZ41" s="222"/>
      <c r="SIA41" s="222"/>
      <c r="SIB41" s="222"/>
      <c r="SIC41" s="222"/>
      <c r="SID41" s="222"/>
      <c r="SIE41" s="222"/>
      <c r="SIF41" s="222"/>
      <c r="SIG41" s="222"/>
      <c r="SIH41" s="222"/>
      <c r="SII41" s="222"/>
      <c r="SIJ41" s="222"/>
      <c r="SIK41" s="222"/>
      <c r="SIL41" s="222"/>
      <c r="SIM41" s="222"/>
      <c r="SIN41" s="222"/>
      <c r="SIO41" s="222"/>
      <c r="SIP41" s="222"/>
      <c r="SIQ41" s="222"/>
      <c r="SIR41" s="222"/>
      <c r="SIS41" s="222"/>
      <c r="SIT41" s="222"/>
      <c r="SIU41" s="222"/>
      <c r="SIV41" s="222"/>
      <c r="SIW41" s="222"/>
      <c r="SIX41" s="222"/>
      <c r="SIY41" s="222"/>
      <c r="SIZ41" s="222"/>
      <c r="SJA41" s="222"/>
      <c r="SJB41" s="222"/>
      <c r="SJC41" s="222"/>
      <c r="SJD41" s="222"/>
      <c r="SJE41" s="222"/>
      <c r="SJF41" s="222"/>
      <c r="SJG41" s="222"/>
      <c r="SJH41" s="222"/>
      <c r="SJI41" s="222"/>
      <c r="SJJ41" s="222"/>
      <c r="SJK41" s="222"/>
      <c r="SJL41" s="222"/>
      <c r="SJM41" s="222"/>
      <c r="SJN41" s="222"/>
      <c r="SJO41" s="222"/>
      <c r="SJP41" s="222"/>
      <c r="SJQ41" s="222"/>
      <c r="SJR41" s="222"/>
      <c r="SJS41" s="222"/>
      <c r="SJT41" s="222"/>
      <c r="SJU41" s="222"/>
      <c r="SJV41" s="222"/>
      <c r="SJW41" s="222"/>
      <c r="SJX41" s="222"/>
      <c r="SJY41" s="222"/>
      <c r="SJZ41" s="222"/>
      <c r="SKA41" s="222"/>
      <c r="SKB41" s="222"/>
      <c r="SKC41" s="222"/>
      <c r="SKD41" s="222"/>
      <c r="SKE41" s="222"/>
      <c r="SKF41" s="222"/>
      <c r="SKG41" s="222"/>
      <c r="SKH41" s="222"/>
      <c r="SKI41" s="222"/>
      <c r="SKJ41" s="222"/>
      <c r="SKK41" s="222"/>
      <c r="SKL41" s="222"/>
      <c r="SKM41" s="222"/>
      <c r="SKN41" s="222"/>
      <c r="SKO41" s="222"/>
      <c r="SKP41" s="222"/>
      <c r="SKQ41" s="222"/>
      <c r="SKR41" s="222"/>
      <c r="SKS41" s="222"/>
      <c r="SKT41" s="222"/>
      <c r="SKU41" s="222"/>
      <c r="SKV41" s="222"/>
      <c r="SKW41" s="222"/>
      <c r="SKX41" s="222"/>
      <c r="SKY41" s="222"/>
      <c r="SKZ41" s="222"/>
      <c r="SLA41" s="222"/>
      <c r="SLB41" s="222"/>
      <c r="SLC41" s="222"/>
      <c r="SLD41" s="222"/>
      <c r="SLE41" s="222"/>
      <c r="SLF41" s="222"/>
      <c r="SLG41" s="222"/>
      <c r="SLH41" s="222"/>
      <c r="SLI41" s="222"/>
      <c r="SLJ41" s="222"/>
      <c r="SLK41" s="222"/>
      <c r="SLL41" s="222"/>
      <c r="SLM41" s="222"/>
      <c r="SLN41" s="222"/>
      <c r="SLO41" s="222"/>
      <c r="SLP41" s="222"/>
      <c r="SLQ41" s="222"/>
      <c r="SLR41" s="222"/>
      <c r="SLS41" s="222"/>
      <c r="SLT41" s="222"/>
      <c r="SLU41" s="222"/>
      <c r="SLV41" s="222"/>
      <c r="SLW41" s="222"/>
      <c r="SLX41" s="222"/>
      <c r="SLY41" s="222"/>
      <c r="SLZ41" s="222"/>
      <c r="SMA41" s="222"/>
      <c r="SMB41" s="222"/>
      <c r="SMC41" s="222"/>
      <c r="SMD41" s="222"/>
      <c r="SME41" s="222"/>
      <c r="SMF41" s="222"/>
      <c r="SMG41" s="222"/>
      <c r="SMH41" s="222"/>
      <c r="SMI41" s="222"/>
      <c r="SMJ41" s="222"/>
      <c r="SMK41" s="222"/>
      <c r="SML41" s="222"/>
      <c r="SMM41" s="222"/>
      <c r="SMN41" s="222"/>
      <c r="SMO41" s="222"/>
      <c r="SMP41" s="222"/>
      <c r="SMQ41" s="222"/>
      <c r="SMR41" s="222"/>
      <c r="SMS41" s="222"/>
      <c r="SMT41" s="222"/>
      <c r="SMU41" s="222"/>
      <c r="SMV41" s="222"/>
      <c r="SMW41" s="222"/>
      <c r="SMX41" s="222"/>
      <c r="SMY41" s="222"/>
      <c r="SMZ41" s="222"/>
      <c r="SNA41" s="222"/>
      <c r="SNB41" s="222"/>
      <c r="SNC41" s="222"/>
      <c r="SND41" s="222"/>
      <c r="SNE41" s="222"/>
      <c r="SNF41" s="222"/>
      <c r="SNG41" s="222"/>
      <c r="SNH41" s="222"/>
      <c r="SNI41" s="222"/>
      <c r="SNJ41" s="222"/>
      <c r="SNK41" s="222"/>
      <c r="SNL41" s="222"/>
      <c r="SNM41" s="222"/>
      <c r="SNN41" s="222"/>
      <c r="SNO41" s="222"/>
      <c r="SNP41" s="222"/>
      <c r="SNQ41" s="222"/>
      <c r="SNR41" s="222"/>
      <c r="SNS41" s="222"/>
      <c r="SNT41" s="222"/>
      <c r="SNU41" s="222"/>
      <c r="SNV41" s="222"/>
      <c r="SNW41" s="222"/>
      <c r="SNX41" s="222"/>
      <c r="SNY41" s="222"/>
      <c r="SNZ41" s="222"/>
      <c r="SOA41" s="222"/>
      <c r="SOB41" s="222"/>
      <c r="SOC41" s="222"/>
      <c r="SOD41" s="222"/>
      <c r="SOE41" s="222"/>
      <c r="SOF41" s="222"/>
      <c r="SOG41" s="222"/>
      <c r="SOH41" s="222"/>
      <c r="SOI41" s="222"/>
      <c r="SOJ41" s="222"/>
      <c r="SOK41" s="222"/>
      <c r="SOL41" s="222"/>
      <c r="SOM41" s="222"/>
      <c r="SON41" s="222"/>
      <c r="SOO41" s="222"/>
      <c r="SOP41" s="222"/>
      <c r="SOQ41" s="222"/>
      <c r="SOR41" s="222"/>
      <c r="SOS41" s="222"/>
      <c r="SOT41" s="222"/>
      <c r="SOU41" s="222"/>
      <c r="SOV41" s="222"/>
      <c r="SOW41" s="222"/>
      <c r="SOX41" s="222"/>
      <c r="SOY41" s="222"/>
      <c r="SOZ41" s="222"/>
      <c r="SPA41" s="222"/>
      <c r="SPB41" s="222"/>
      <c r="SPC41" s="222"/>
      <c r="SPD41" s="222"/>
      <c r="SPE41" s="222"/>
      <c r="SPF41" s="222"/>
      <c r="SPG41" s="222"/>
      <c r="SPH41" s="222"/>
      <c r="SPI41" s="222"/>
      <c r="SPJ41" s="222"/>
      <c r="SPK41" s="222"/>
      <c r="SPL41" s="222"/>
      <c r="SPM41" s="222"/>
      <c r="SPN41" s="222"/>
      <c r="SPO41" s="222"/>
      <c r="SPP41" s="222"/>
      <c r="SPQ41" s="222"/>
      <c r="SPR41" s="222"/>
      <c r="SPS41" s="222"/>
      <c r="SPT41" s="222"/>
      <c r="SPU41" s="222"/>
      <c r="SPV41" s="222"/>
      <c r="SPW41" s="222"/>
      <c r="SPX41" s="222"/>
      <c r="SPY41" s="222"/>
      <c r="SPZ41" s="222"/>
      <c r="SQA41" s="222"/>
      <c r="SQB41" s="222"/>
      <c r="SQC41" s="222"/>
      <c r="SQD41" s="222"/>
      <c r="SQE41" s="222"/>
      <c r="SQF41" s="222"/>
      <c r="SQG41" s="222"/>
      <c r="SQH41" s="222"/>
      <c r="SQI41" s="222"/>
      <c r="SQJ41" s="222"/>
      <c r="SQK41" s="222"/>
      <c r="SQL41" s="222"/>
      <c r="SQM41" s="222"/>
      <c r="SQN41" s="222"/>
      <c r="SQO41" s="222"/>
      <c r="SQP41" s="222"/>
      <c r="SQQ41" s="222"/>
      <c r="SQR41" s="222"/>
      <c r="SQS41" s="222"/>
      <c r="SQT41" s="222"/>
      <c r="SQU41" s="222"/>
      <c r="SQV41" s="222"/>
      <c r="SQW41" s="222"/>
      <c r="SQX41" s="222"/>
      <c r="SQY41" s="222"/>
      <c r="SQZ41" s="222"/>
      <c r="SRA41" s="222"/>
      <c r="SRB41" s="222"/>
      <c r="SRC41" s="222"/>
      <c r="SRD41" s="222"/>
      <c r="SRE41" s="222"/>
      <c r="SRF41" s="222"/>
      <c r="SRG41" s="222"/>
      <c r="SRH41" s="222"/>
      <c r="SRI41" s="222"/>
      <c r="SRJ41" s="222"/>
      <c r="SRK41" s="222"/>
      <c r="SRL41" s="222"/>
      <c r="SRM41" s="222"/>
      <c r="SRN41" s="222"/>
      <c r="SRO41" s="222"/>
      <c r="SRP41" s="222"/>
      <c r="SRQ41" s="222"/>
      <c r="SRR41" s="222"/>
      <c r="SRS41" s="222"/>
      <c r="SRT41" s="222"/>
      <c r="SRU41" s="222"/>
      <c r="SRV41" s="222"/>
      <c r="SRW41" s="222"/>
      <c r="SRX41" s="222"/>
      <c r="SRY41" s="222"/>
      <c r="SRZ41" s="222"/>
      <c r="SSA41" s="222"/>
      <c r="SSB41" s="222"/>
      <c r="SSC41" s="222"/>
      <c r="SSD41" s="222"/>
      <c r="SSE41" s="222"/>
      <c r="SSF41" s="222"/>
      <c r="SSG41" s="222"/>
      <c r="SSH41" s="222"/>
      <c r="SSI41" s="222"/>
      <c r="SSJ41" s="222"/>
      <c r="SSK41" s="222"/>
      <c r="SSL41" s="222"/>
      <c r="SSM41" s="222"/>
      <c r="SSN41" s="222"/>
      <c r="SSO41" s="222"/>
      <c r="SSP41" s="222"/>
      <c r="SSQ41" s="222"/>
      <c r="SSR41" s="222"/>
      <c r="SSS41" s="222"/>
      <c r="SST41" s="222"/>
      <c r="SSU41" s="222"/>
      <c r="SSV41" s="222"/>
      <c r="SSW41" s="222"/>
      <c r="SSX41" s="222"/>
      <c r="SSY41" s="222"/>
      <c r="SSZ41" s="222"/>
      <c r="STA41" s="222"/>
      <c r="STB41" s="222"/>
      <c r="STC41" s="222"/>
      <c r="STD41" s="222"/>
      <c r="STE41" s="222"/>
      <c r="STF41" s="222"/>
      <c r="STG41" s="222"/>
      <c r="STH41" s="222"/>
      <c r="STI41" s="222"/>
      <c r="STJ41" s="222"/>
      <c r="STK41" s="222"/>
      <c r="STL41" s="222"/>
      <c r="STM41" s="222"/>
      <c r="STN41" s="222"/>
      <c r="STO41" s="222"/>
      <c r="STP41" s="222"/>
      <c r="STQ41" s="222"/>
      <c r="STR41" s="222"/>
      <c r="STS41" s="222"/>
      <c r="STT41" s="222"/>
      <c r="STU41" s="222"/>
      <c r="STV41" s="222"/>
      <c r="STW41" s="222"/>
      <c r="STX41" s="222"/>
      <c r="STY41" s="222"/>
      <c r="STZ41" s="222"/>
      <c r="SUA41" s="222"/>
      <c r="SUB41" s="222"/>
      <c r="SUC41" s="222"/>
      <c r="SUD41" s="222"/>
      <c r="SUE41" s="222"/>
      <c r="SUF41" s="222"/>
      <c r="SUG41" s="222"/>
      <c r="SUH41" s="222"/>
      <c r="SUI41" s="222"/>
      <c r="SUJ41" s="222"/>
      <c r="SUK41" s="222"/>
      <c r="SUL41" s="222"/>
      <c r="SUM41" s="222"/>
      <c r="SUN41" s="222"/>
      <c r="SUO41" s="222"/>
      <c r="SUP41" s="222"/>
      <c r="SUQ41" s="222"/>
      <c r="SUR41" s="222"/>
      <c r="SUS41" s="222"/>
      <c r="SUT41" s="222"/>
      <c r="SUU41" s="222"/>
      <c r="SUV41" s="222"/>
      <c r="SUW41" s="222"/>
      <c r="SUX41" s="222"/>
      <c r="SUY41" s="222"/>
      <c r="SUZ41" s="222"/>
      <c r="SVA41" s="222"/>
      <c r="SVB41" s="222"/>
      <c r="SVC41" s="222"/>
      <c r="SVD41" s="222"/>
      <c r="SVE41" s="222"/>
      <c r="SVF41" s="222"/>
      <c r="SVG41" s="222"/>
      <c r="SVH41" s="222"/>
      <c r="SVI41" s="222"/>
      <c r="SVJ41" s="222"/>
      <c r="SVK41" s="222"/>
      <c r="SVL41" s="222"/>
      <c r="SVM41" s="222"/>
      <c r="SVN41" s="222"/>
      <c r="SVO41" s="222"/>
      <c r="SVP41" s="222"/>
      <c r="SVQ41" s="222"/>
      <c r="SVR41" s="222"/>
      <c r="SVS41" s="222"/>
      <c r="SVT41" s="222"/>
      <c r="SVU41" s="222"/>
      <c r="SVV41" s="222"/>
      <c r="SVW41" s="222"/>
      <c r="SVX41" s="222"/>
      <c r="SVY41" s="222"/>
      <c r="SVZ41" s="222"/>
      <c r="SWA41" s="222"/>
      <c r="SWB41" s="222"/>
      <c r="SWC41" s="222"/>
      <c r="SWD41" s="222"/>
      <c r="SWE41" s="222"/>
      <c r="SWF41" s="222"/>
      <c r="SWG41" s="222"/>
      <c r="SWH41" s="222"/>
      <c r="SWI41" s="222"/>
      <c r="SWJ41" s="222"/>
      <c r="SWK41" s="222"/>
      <c r="SWL41" s="222"/>
      <c r="SWM41" s="222"/>
      <c r="SWN41" s="222"/>
      <c r="SWO41" s="222"/>
      <c r="SWP41" s="222"/>
      <c r="SWQ41" s="222"/>
      <c r="SWR41" s="222"/>
      <c r="SWS41" s="222"/>
      <c r="SWT41" s="222"/>
      <c r="SWU41" s="222"/>
      <c r="SWV41" s="222"/>
      <c r="SWW41" s="222"/>
      <c r="SWX41" s="222"/>
      <c r="SWY41" s="222"/>
      <c r="SWZ41" s="222"/>
      <c r="SXA41" s="222"/>
      <c r="SXB41" s="222"/>
      <c r="SXC41" s="222"/>
      <c r="SXD41" s="222"/>
      <c r="SXE41" s="222"/>
      <c r="SXF41" s="222"/>
      <c r="SXG41" s="222"/>
      <c r="SXH41" s="222"/>
      <c r="SXI41" s="222"/>
      <c r="SXJ41" s="222"/>
      <c r="SXK41" s="222"/>
      <c r="SXL41" s="222"/>
      <c r="SXM41" s="222"/>
      <c r="SXN41" s="222"/>
      <c r="SXO41" s="222"/>
      <c r="SXP41" s="222"/>
      <c r="SXQ41" s="222"/>
      <c r="SXR41" s="222"/>
      <c r="SXS41" s="222"/>
      <c r="SXT41" s="222"/>
      <c r="SXU41" s="222"/>
      <c r="SXV41" s="222"/>
      <c r="SXW41" s="222"/>
      <c r="SXX41" s="222"/>
      <c r="SXY41" s="222"/>
      <c r="SXZ41" s="222"/>
      <c r="SYA41" s="222"/>
      <c r="SYB41" s="222"/>
      <c r="SYC41" s="222"/>
      <c r="SYD41" s="222"/>
      <c r="SYE41" s="222"/>
      <c r="SYF41" s="222"/>
      <c r="SYG41" s="222"/>
      <c r="SYH41" s="222"/>
      <c r="SYI41" s="222"/>
      <c r="SYJ41" s="222"/>
      <c r="SYK41" s="222"/>
      <c r="SYL41" s="222"/>
      <c r="SYM41" s="222"/>
      <c r="SYN41" s="222"/>
      <c r="SYO41" s="222"/>
      <c r="SYP41" s="222"/>
      <c r="SYQ41" s="222"/>
      <c r="SYR41" s="222"/>
      <c r="SYS41" s="222"/>
      <c r="SYT41" s="222"/>
      <c r="SYU41" s="222"/>
      <c r="SYV41" s="222"/>
      <c r="SYW41" s="222"/>
      <c r="SYX41" s="222"/>
      <c r="SYY41" s="222"/>
      <c r="SYZ41" s="222"/>
      <c r="SZA41" s="222"/>
      <c r="SZB41" s="222"/>
      <c r="SZC41" s="222"/>
      <c r="SZD41" s="222"/>
      <c r="SZE41" s="222"/>
      <c r="SZF41" s="222"/>
      <c r="SZG41" s="222"/>
      <c r="SZH41" s="222"/>
      <c r="SZI41" s="222"/>
      <c r="SZJ41" s="222"/>
      <c r="SZK41" s="222"/>
      <c r="SZL41" s="222"/>
      <c r="SZM41" s="222"/>
      <c r="SZN41" s="222"/>
      <c r="SZO41" s="222"/>
      <c r="SZP41" s="222"/>
      <c r="SZQ41" s="222"/>
      <c r="SZR41" s="222"/>
      <c r="SZS41" s="222"/>
      <c r="SZT41" s="222"/>
      <c r="SZU41" s="222"/>
      <c r="SZV41" s="222"/>
      <c r="SZW41" s="222"/>
      <c r="SZX41" s="222"/>
      <c r="SZY41" s="222"/>
      <c r="SZZ41" s="222"/>
      <c r="TAA41" s="222"/>
      <c r="TAB41" s="222"/>
      <c r="TAC41" s="222"/>
      <c r="TAD41" s="222"/>
      <c r="TAE41" s="222"/>
      <c r="TAF41" s="222"/>
      <c r="TAG41" s="222"/>
      <c r="TAH41" s="222"/>
      <c r="TAI41" s="222"/>
      <c r="TAJ41" s="222"/>
      <c r="TAK41" s="222"/>
      <c r="TAL41" s="222"/>
      <c r="TAM41" s="222"/>
      <c r="TAN41" s="222"/>
      <c r="TAO41" s="222"/>
      <c r="TAP41" s="222"/>
      <c r="TAQ41" s="222"/>
      <c r="TAR41" s="222"/>
      <c r="TAS41" s="222"/>
      <c r="TAT41" s="222"/>
      <c r="TAU41" s="222"/>
      <c r="TAV41" s="222"/>
      <c r="TAW41" s="222"/>
      <c r="TAX41" s="222"/>
      <c r="TAY41" s="222"/>
      <c r="TAZ41" s="222"/>
      <c r="TBA41" s="222"/>
      <c r="TBB41" s="222"/>
      <c r="TBC41" s="222"/>
      <c r="TBD41" s="222"/>
      <c r="TBE41" s="222"/>
      <c r="TBF41" s="222"/>
      <c r="TBG41" s="222"/>
      <c r="TBH41" s="222"/>
      <c r="TBI41" s="222"/>
      <c r="TBJ41" s="222"/>
      <c r="TBK41" s="222"/>
      <c r="TBL41" s="222"/>
      <c r="TBM41" s="222"/>
      <c r="TBN41" s="222"/>
      <c r="TBO41" s="222"/>
      <c r="TBP41" s="222"/>
      <c r="TBQ41" s="222"/>
      <c r="TBR41" s="222"/>
      <c r="TBS41" s="222"/>
      <c r="TBT41" s="222"/>
      <c r="TBU41" s="222"/>
      <c r="TBV41" s="222"/>
      <c r="TBW41" s="222"/>
      <c r="TBX41" s="222"/>
      <c r="TBY41" s="222"/>
      <c r="TBZ41" s="222"/>
      <c r="TCA41" s="222"/>
      <c r="TCB41" s="222"/>
      <c r="TCC41" s="222"/>
      <c r="TCD41" s="222"/>
      <c r="TCE41" s="222"/>
      <c r="TCF41" s="222"/>
      <c r="TCG41" s="222"/>
      <c r="TCH41" s="222"/>
      <c r="TCI41" s="222"/>
      <c r="TCJ41" s="222"/>
      <c r="TCK41" s="222"/>
      <c r="TCL41" s="222"/>
      <c r="TCM41" s="222"/>
      <c r="TCN41" s="222"/>
      <c r="TCO41" s="222"/>
      <c r="TCP41" s="222"/>
      <c r="TCQ41" s="222"/>
      <c r="TCR41" s="222"/>
      <c r="TCS41" s="222"/>
      <c r="TCT41" s="222"/>
      <c r="TCU41" s="222"/>
      <c r="TCV41" s="222"/>
      <c r="TCW41" s="222"/>
      <c r="TCX41" s="222"/>
      <c r="TCY41" s="222"/>
      <c r="TCZ41" s="222"/>
      <c r="TDA41" s="222"/>
      <c r="TDB41" s="222"/>
      <c r="TDC41" s="222"/>
      <c r="TDD41" s="222"/>
      <c r="TDE41" s="222"/>
      <c r="TDF41" s="222"/>
      <c r="TDG41" s="222"/>
      <c r="TDH41" s="222"/>
      <c r="TDI41" s="222"/>
      <c r="TDJ41" s="222"/>
      <c r="TDK41" s="222"/>
      <c r="TDL41" s="222"/>
      <c r="TDM41" s="222"/>
      <c r="TDN41" s="222"/>
      <c r="TDO41" s="222"/>
      <c r="TDP41" s="222"/>
      <c r="TDQ41" s="222"/>
      <c r="TDR41" s="222"/>
      <c r="TDS41" s="222"/>
      <c r="TDT41" s="222"/>
      <c r="TDU41" s="222"/>
      <c r="TDV41" s="222"/>
      <c r="TDW41" s="222"/>
      <c r="TDX41" s="222"/>
      <c r="TDY41" s="222"/>
      <c r="TDZ41" s="222"/>
      <c r="TEA41" s="222"/>
      <c r="TEB41" s="222"/>
      <c r="TEC41" s="222"/>
      <c r="TED41" s="222"/>
      <c r="TEE41" s="222"/>
      <c r="TEF41" s="222"/>
      <c r="TEG41" s="222"/>
      <c r="TEH41" s="222"/>
      <c r="TEI41" s="222"/>
      <c r="TEJ41" s="222"/>
      <c r="TEK41" s="222"/>
      <c r="TEL41" s="222"/>
      <c r="TEM41" s="222"/>
      <c r="TEN41" s="222"/>
      <c r="TEO41" s="222"/>
      <c r="TEP41" s="222"/>
      <c r="TEQ41" s="222"/>
      <c r="TER41" s="222"/>
      <c r="TES41" s="222"/>
      <c r="TET41" s="222"/>
      <c r="TEU41" s="222"/>
      <c r="TEV41" s="222"/>
      <c r="TEW41" s="222"/>
      <c r="TEX41" s="222"/>
      <c r="TEY41" s="222"/>
      <c r="TEZ41" s="222"/>
      <c r="TFA41" s="222"/>
      <c r="TFB41" s="222"/>
      <c r="TFC41" s="222"/>
      <c r="TFD41" s="222"/>
      <c r="TFE41" s="222"/>
      <c r="TFF41" s="222"/>
      <c r="TFG41" s="222"/>
      <c r="TFH41" s="222"/>
      <c r="TFI41" s="222"/>
      <c r="TFJ41" s="222"/>
      <c r="TFK41" s="222"/>
      <c r="TFL41" s="222"/>
      <c r="TFM41" s="222"/>
      <c r="TFN41" s="222"/>
      <c r="TFO41" s="222"/>
      <c r="TFP41" s="222"/>
      <c r="TFQ41" s="222"/>
      <c r="TFR41" s="222"/>
      <c r="TFS41" s="222"/>
      <c r="TFT41" s="222"/>
      <c r="TFU41" s="222"/>
      <c r="TFV41" s="222"/>
      <c r="TFW41" s="222"/>
      <c r="TFX41" s="222"/>
      <c r="TFY41" s="222"/>
      <c r="TFZ41" s="222"/>
      <c r="TGA41" s="222"/>
      <c r="TGB41" s="222"/>
      <c r="TGC41" s="222"/>
      <c r="TGD41" s="222"/>
      <c r="TGE41" s="222"/>
      <c r="TGF41" s="222"/>
      <c r="TGG41" s="222"/>
      <c r="TGH41" s="222"/>
      <c r="TGI41" s="222"/>
      <c r="TGJ41" s="222"/>
      <c r="TGK41" s="222"/>
      <c r="TGL41" s="222"/>
      <c r="TGM41" s="222"/>
      <c r="TGN41" s="222"/>
      <c r="TGO41" s="222"/>
      <c r="TGP41" s="222"/>
      <c r="TGQ41" s="222"/>
      <c r="TGR41" s="222"/>
      <c r="TGS41" s="222"/>
      <c r="TGT41" s="222"/>
      <c r="TGU41" s="222"/>
      <c r="TGV41" s="222"/>
      <c r="TGW41" s="222"/>
      <c r="TGX41" s="222"/>
      <c r="TGY41" s="222"/>
      <c r="TGZ41" s="222"/>
      <c r="THA41" s="222"/>
      <c r="THB41" s="222"/>
      <c r="THC41" s="222"/>
      <c r="THD41" s="222"/>
      <c r="THE41" s="222"/>
      <c r="THF41" s="222"/>
      <c r="THG41" s="222"/>
      <c r="THH41" s="222"/>
      <c r="THI41" s="222"/>
      <c r="THJ41" s="222"/>
      <c r="THK41" s="222"/>
      <c r="THL41" s="222"/>
      <c r="THM41" s="222"/>
      <c r="THN41" s="222"/>
      <c r="THO41" s="222"/>
      <c r="THP41" s="222"/>
      <c r="THQ41" s="222"/>
      <c r="THR41" s="222"/>
      <c r="THS41" s="222"/>
      <c r="THT41" s="222"/>
      <c r="THU41" s="222"/>
      <c r="THV41" s="222"/>
      <c r="THW41" s="222"/>
      <c r="THX41" s="222"/>
      <c r="THY41" s="222"/>
      <c r="THZ41" s="222"/>
      <c r="TIA41" s="222"/>
      <c r="TIB41" s="222"/>
      <c r="TIC41" s="222"/>
      <c r="TID41" s="222"/>
      <c r="TIE41" s="222"/>
      <c r="TIF41" s="222"/>
      <c r="TIG41" s="222"/>
      <c r="TIH41" s="222"/>
      <c r="TII41" s="222"/>
      <c r="TIJ41" s="222"/>
      <c r="TIK41" s="222"/>
      <c r="TIL41" s="222"/>
      <c r="TIM41" s="222"/>
      <c r="TIN41" s="222"/>
      <c r="TIO41" s="222"/>
      <c r="TIP41" s="222"/>
      <c r="TIQ41" s="222"/>
      <c r="TIR41" s="222"/>
      <c r="TIS41" s="222"/>
      <c r="TIT41" s="222"/>
      <c r="TIU41" s="222"/>
      <c r="TIV41" s="222"/>
      <c r="TIW41" s="222"/>
      <c r="TIX41" s="222"/>
      <c r="TIY41" s="222"/>
      <c r="TIZ41" s="222"/>
      <c r="TJA41" s="222"/>
      <c r="TJB41" s="222"/>
      <c r="TJC41" s="222"/>
      <c r="TJD41" s="222"/>
      <c r="TJE41" s="222"/>
      <c r="TJF41" s="222"/>
      <c r="TJG41" s="222"/>
      <c r="TJH41" s="222"/>
      <c r="TJI41" s="222"/>
      <c r="TJJ41" s="222"/>
      <c r="TJK41" s="222"/>
      <c r="TJL41" s="222"/>
      <c r="TJM41" s="222"/>
      <c r="TJN41" s="222"/>
      <c r="TJO41" s="222"/>
      <c r="TJP41" s="222"/>
      <c r="TJQ41" s="222"/>
      <c r="TJR41" s="222"/>
      <c r="TJS41" s="222"/>
      <c r="TJT41" s="222"/>
      <c r="TJU41" s="222"/>
      <c r="TJV41" s="222"/>
      <c r="TJW41" s="222"/>
      <c r="TJX41" s="222"/>
      <c r="TJY41" s="222"/>
      <c r="TJZ41" s="222"/>
      <c r="TKA41" s="222"/>
      <c r="TKB41" s="222"/>
      <c r="TKC41" s="222"/>
      <c r="TKD41" s="222"/>
      <c r="TKE41" s="222"/>
      <c r="TKF41" s="222"/>
      <c r="TKG41" s="222"/>
      <c r="TKH41" s="222"/>
      <c r="TKI41" s="222"/>
      <c r="TKJ41" s="222"/>
      <c r="TKK41" s="222"/>
      <c r="TKL41" s="222"/>
      <c r="TKM41" s="222"/>
      <c r="TKN41" s="222"/>
      <c r="TKO41" s="222"/>
      <c r="TKP41" s="222"/>
      <c r="TKQ41" s="222"/>
      <c r="TKR41" s="222"/>
      <c r="TKS41" s="222"/>
      <c r="TKT41" s="222"/>
      <c r="TKU41" s="222"/>
      <c r="TKV41" s="222"/>
      <c r="TKW41" s="222"/>
      <c r="TKX41" s="222"/>
      <c r="TKY41" s="222"/>
      <c r="TKZ41" s="222"/>
      <c r="TLA41" s="222"/>
      <c r="TLB41" s="222"/>
      <c r="TLC41" s="222"/>
      <c r="TLD41" s="222"/>
      <c r="TLE41" s="222"/>
      <c r="TLF41" s="222"/>
      <c r="TLG41" s="222"/>
      <c r="TLH41" s="222"/>
      <c r="TLI41" s="222"/>
      <c r="TLJ41" s="222"/>
      <c r="TLK41" s="222"/>
      <c r="TLL41" s="222"/>
      <c r="TLM41" s="222"/>
      <c r="TLN41" s="222"/>
      <c r="TLO41" s="222"/>
      <c r="TLP41" s="222"/>
      <c r="TLQ41" s="222"/>
      <c r="TLR41" s="222"/>
      <c r="TLS41" s="222"/>
      <c r="TLT41" s="222"/>
      <c r="TLU41" s="222"/>
      <c r="TLV41" s="222"/>
      <c r="TLW41" s="222"/>
      <c r="TLX41" s="222"/>
      <c r="TLY41" s="222"/>
      <c r="TLZ41" s="222"/>
      <c r="TMA41" s="222"/>
      <c r="TMB41" s="222"/>
      <c r="TMC41" s="222"/>
      <c r="TMD41" s="222"/>
      <c r="TME41" s="222"/>
      <c r="TMF41" s="222"/>
      <c r="TMG41" s="222"/>
      <c r="TMH41" s="222"/>
      <c r="TMI41" s="222"/>
      <c r="TMJ41" s="222"/>
      <c r="TMK41" s="222"/>
      <c r="TML41" s="222"/>
      <c r="TMM41" s="222"/>
      <c r="TMN41" s="222"/>
      <c r="TMO41" s="222"/>
      <c r="TMP41" s="222"/>
      <c r="TMQ41" s="222"/>
      <c r="TMR41" s="222"/>
      <c r="TMS41" s="222"/>
      <c r="TMT41" s="222"/>
      <c r="TMU41" s="222"/>
      <c r="TMV41" s="222"/>
      <c r="TMW41" s="222"/>
      <c r="TMX41" s="222"/>
      <c r="TMY41" s="222"/>
      <c r="TMZ41" s="222"/>
      <c r="TNA41" s="222"/>
      <c r="TNB41" s="222"/>
      <c r="TNC41" s="222"/>
      <c r="TND41" s="222"/>
      <c r="TNE41" s="222"/>
      <c r="TNF41" s="222"/>
      <c r="TNG41" s="222"/>
      <c r="TNH41" s="222"/>
      <c r="TNI41" s="222"/>
      <c r="TNJ41" s="222"/>
      <c r="TNK41" s="222"/>
      <c r="TNL41" s="222"/>
      <c r="TNM41" s="222"/>
      <c r="TNN41" s="222"/>
      <c r="TNO41" s="222"/>
      <c r="TNP41" s="222"/>
      <c r="TNQ41" s="222"/>
      <c r="TNR41" s="222"/>
      <c r="TNS41" s="222"/>
      <c r="TNT41" s="222"/>
      <c r="TNU41" s="222"/>
      <c r="TNV41" s="222"/>
      <c r="TNW41" s="222"/>
      <c r="TNX41" s="222"/>
      <c r="TNY41" s="222"/>
      <c r="TNZ41" s="222"/>
      <c r="TOA41" s="222"/>
      <c r="TOB41" s="222"/>
      <c r="TOC41" s="222"/>
      <c r="TOD41" s="222"/>
      <c r="TOE41" s="222"/>
      <c r="TOF41" s="222"/>
      <c r="TOG41" s="222"/>
      <c r="TOH41" s="222"/>
      <c r="TOI41" s="222"/>
      <c r="TOJ41" s="222"/>
      <c r="TOK41" s="222"/>
      <c r="TOL41" s="222"/>
      <c r="TOM41" s="222"/>
      <c r="TON41" s="222"/>
      <c r="TOO41" s="222"/>
      <c r="TOP41" s="222"/>
      <c r="TOQ41" s="222"/>
      <c r="TOR41" s="222"/>
      <c r="TOS41" s="222"/>
      <c r="TOT41" s="222"/>
      <c r="TOU41" s="222"/>
      <c r="TOV41" s="222"/>
      <c r="TOW41" s="222"/>
      <c r="TOX41" s="222"/>
      <c r="TOY41" s="222"/>
      <c r="TOZ41" s="222"/>
      <c r="TPA41" s="222"/>
      <c r="TPB41" s="222"/>
      <c r="TPC41" s="222"/>
      <c r="TPD41" s="222"/>
      <c r="TPE41" s="222"/>
      <c r="TPF41" s="222"/>
      <c r="TPG41" s="222"/>
      <c r="TPH41" s="222"/>
      <c r="TPI41" s="222"/>
      <c r="TPJ41" s="222"/>
      <c r="TPK41" s="222"/>
      <c r="TPL41" s="222"/>
      <c r="TPM41" s="222"/>
      <c r="TPN41" s="222"/>
      <c r="TPO41" s="222"/>
      <c r="TPP41" s="222"/>
      <c r="TPQ41" s="222"/>
      <c r="TPR41" s="222"/>
      <c r="TPS41" s="222"/>
      <c r="TPT41" s="222"/>
      <c r="TPU41" s="222"/>
      <c r="TPV41" s="222"/>
      <c r="TPW41" s="222"/>
      <c r="TPX41" s="222"/>
      <c r="TPY41" s="222"/>
      <c r="TPZ41" s="222"/>
      <c r="TQA41" s="222"/>
      <c r="TQB41" s="222"/>
      <c r="TQC41" s="222"/>
      <c r="TQD41" s="222"/>
      <c r="TQE41" s="222"/>
      <c r="TQF41" s="222"/>
      <c r="TQG41" s="222"/>
      <c r="TQH41" s="222"/>
      <c r="TQI41" s="222"/>
      <c r="TQJ41" s="222"/>
      <c r="TQK41" s="222"/>
      <c r="TQL41" s="222"/>
      <c r="TQM41" s="222"/>
      <c r="TQN41" s="222"/>
      <c r="TQO41" s="222"/>
      <c r="TQP41" s="222"/>
      <c r="TQQ41" s="222"/>
      <c r="TQR41" s="222"/>
      <c r="TQS41" s="222"/>
      <c r="TQT41" s="222"/>
      <c r="TQU41" s="222"/>
      <c r="TQV41" s="222"/>
      <c r="TQW41" s="222"/>
      <c r="TQX41" s="222"/>
      <c r="TQY41" s="222"/>
      <c r="TQZ41" s="222"/>
      <c r="TRA41" s="222"/>
      <c r="TRB41" s="222"/>
      <c r="TRC41" s="222"/>
      <c r="TRD41" s="222"/>
      <c r="TRE41" s="222"/>
      <c r="TRF41" s="222"/>
      <c r="TRG41" s="222"/>
      <c r="TRH41" s="222"/>
      <c r="TRI41" s="222"/>
      <c r="TRJ41" s="222"/>
      <c r="TRK41" s="222"/>
      <c r="TRL41" s="222"/>
      <c r="TRM41" s="222"/>
      <c r="TRN41" s="222"/>
      <c r="TRO41" s="222"/>
      <c r="TRP41" s="222"/>
      <c r="TRQ41" s="222"/>
      <c r="TRR41" s="222"/>
      <c r="TRS41" s="222"/>
      <c r="TRT41" s="222"/>
      <c r="TRU41" s="222"/>
      <c r="TRV41" s="222"/>
      <c r="TRW41" s="222"/>
      <c r="TRX41" s="222"/>
      <c r="TRY41" s="222"/>
      <c r="TRZ41" s="222"/>
      <c r="TSA41" s="222"/>
      <c r="TSB41" s="222"/>
      <c r="TSC41" s="222"/>
      <c r="TSD41" s="222"/>
      <c r="TSE41" s="222"/>
      <c r="TSF41" s="222"/>
      <c r="TSG41" s="222"/>
      <c r="TSH41" s="222"/>
      <c r="TSI41" s="222"/>
      <c r="TSJ41" s="222"/>
      <c r="TSK41" s="222"/>
      <c r="TSL41" s="222"/>
      <c r="TSM41" s="222"/>
      <c r="TSN41" s="222"/>
      <c r="TSO41" s="222"/>
      <c r="TSP41" s="222"/>
      <c r="TSQ41" s="222"/>
      <c r="TSR41" s="222"/>
      <c r="TSS41" s="222"/>
      <c r="TST41" s="222"/>
      <c r="TSU41" s="222"/>
      <c r="TSV41" s="222"/>
      <c r="TSW41" s="222"/>
      <c r="TSX41" s="222"/>
      <c r="TSY41" s="222"/>
      <c r="TSZ41" s="222"/>
      <c r="TTA41" s="222"/>
      <c r="TTB41" s="222"/>
      <c r="TTC41" s="222"/>
      <c r="TTD41" s="222"/>
      <c r="TTE41" s="222"/>
      <c r="TTF41" s="222"/>
      <c r="TTG41" s="222"/>
      <c r="TTH41" s="222"/>
      <c r="TTI41" s="222"/>
      <c r="TTJ41" s="222"/>
      <c r="TTK41" s="222"/>
      <c r="TTL41" s="222"/>
      <c r="TTM41" s="222"/>
      <c r="TTN41" s="222"/>
      <c r="TTO41" s="222"/>
      <c r="TTP41" s="222"/>
      <c r="TTQ41" s="222"/>
      <c r="TTR41" s="222"/>
      <c r="TTS41" s="222"/>
      <c r="TTT41" s="222"/>
      <c r="TTU41" s="222"/>
      <c r="TTV41" s="222"/>
      <c r="TTW41" s="222"/>
      <c r="TTX41" s="222"/>
      <c r="TTY41" s="222"/>
      <c r="TTZ41" s="222"/>
      <c r="TUA41" s="222"/>
      <c r="TUB41" s="222"/>
      <c r="TUC41" s="222"/>
      <c r="TUD41" s="222"/>
      <c r="TUE41" s="222"/>
      <c r="TUF41" s="222"/>
      <c r="TUG41" s="222"/>
      <c r="TUH41" s="222"/>
      <c r="TUI41" s="222"/>
      <c r="TUJ41" s="222"/>
      <c r="TUK41" s="222"/>
      <c r="TUL41" s="222"/>
      <c r="TUM41" s="222"/>
      <c r="TUN41" s="222"/>
      <c r="TUO41" s="222"/>
      <c r="TUP41" s="222"/>
      <c r="TUQ41" s="222"/>
      <c r="TUR41" s="222"/>
      <c r="TUS41" s="222"/>
      <c r="TUT41" s="222"/>
      <c r="TUU41" s="222"/>
      <c r="TUV41" s="222"/>
      <c r="TUW41" s="222"/>
      <c r="TUX41" s="222"/>
      <c r="TUY41" s="222"/>
      <c r="TUZ41" s="222"/>
      <c r="TVA41" s="222"/>
      <c r="TVB41" s="222"/>
      <c r="TVC41" s="222"/>
      <c r="TVD41" s="222"/>
      <c r="TVE41" s="222"/>
      <c r="TVF41" s="222"/>
      <c r="TVG41" s="222"/>
      <c r="TVH41" s="222"/>
      <c r="TVI41" s="222"/>
      <c r="TVJ41" s="222"/>
      <c r="TVK41" s="222"/>
      <c r="TVL41" s="222"/>
      <c r="TVM41" s="222"/>
      <c r="TVN41" s="222"/>
      <c r="TVO41" s="222"/>
      <c r="TVP41" s="222"/>
      <c r="TVQ41" s="222"/>
      <c r="TVR41" s="222"/>
      <c r="TVS41" s="222"/>
      <c r="TVT41" s="222"/>
      <c r="TVU41" s="222"/>
      <c r="TVV41" s="222"/>
      <c r="TVW41" s="222"/>
      <c r="TVX41" s="222"/>
      <c r="TVY41" s="222"/>
      <c r="TVZ41" s="222"/>
      <c r="TWA41" s="222"/>
      <c r="TWB41" s="222"/>
      <c r="TWC41" s="222"/>
      <c r="TWD41" s="222"/>
      <c r="TWE41" s="222"/>
      <c r="TWF41" s="222"/>
      <c r="TWG41" s="222"/>
      <c r="TWH41" s="222"/>
      <c r="TWI41" s="222"/>
      <c r="TWJ41" s="222"/>
      <c r="TWK41" s="222"/>
      <c r="TWL41" s="222"/>
      <c r="TWM41" s="222"/>
      <c r="TWN41" s="222"/>
      <c r="TWO41" s="222"/>
      <c r="TWP41" s="222"/>
      <c r="TWQ41" s="222"/>
      <c r="TWR41" s="222"/>
      <c r="TWS41" s="222"/>
      <c r="TWT41" s="222"/>
      <c r="TWU41" s="222"/>
      <c r="TWV41" s="222"/>
      <c r="TWW41" s="222"/>
      <c r="TWX41" s="222"/>
      <c r="TWY41" s="222"/>
      <c r="TWZ41" s="222"/>
      <c r="TXA41" s="222"/>
      <c r="TXB41" s="222"/>
      <c r="TXC41" s="222"/>
      <c r="TXD41" s="222"/>
      <c r="TXE41" s="222"/>
      <c r="TXF41" s="222"/>
      <c r="TXG41" s="222"/>
      <c r="TXH41" s="222"/>
      <c r="TXI41" s="222"/>
      <c r="TXJ41" s="222"/>
      <c r="TXK41" s="222"/>
      <c r="TXL41" s="222"/>
      <c r="TXM41" s="222"/>
      <c r="TXN41" s="222"/>
      <c r="TXO41" s="222"/>
      <c r="TXP41" s="222"/>
      <c r="TXQ41" s="222"/>
      <c r="TXR41" s="222"/>
      <c r="TXS41" s="222"/>
      <c r="TXT41" s="222"/>
      <c r="TXU41" s="222"/>
      <c r="TXV41" s="222"/>
      <c r="TXW41" s="222"/>
      <c r="TXX41" s="222"/>
      <c r="TXY41" s="222"/>
      <c r="TXZ41" s="222"/>
      <c r="TYA41" s="222"/>
      <c r="TYB41" s="222"/>
      <c r="TYC41" s="222"/>
      <c r="TYD41" s="222"/>
      <c r="TYE41" s="222"/>
      <c r="TYF41" s="222"/>
      <c r="TYG41" s="222"/>
      <c r="TYH41" s="222"/>
      <c r="TYI41" s="222"/>
      <c r="TYJ41" s="222"/>
      <c r="TYK41" s="222"/>
      <c r="TYL41" s="222"/>
      <c r="TYM41" s="222"/>
      <c r="TYN41" s="222"/>
      <c r="TYO41" s="222"/>
      <c r="TYP41" s="222"/>
      <c r="TYQ41" s="222"/>
      <c r="TYR41" s="222"/>
      <c r="TYS41" s="222"/>
      <c r="TYT41" s="222"/>
      <c r="TYU41" s="222"/>
      <c r="TYV41" s="222"/>
      <c r="TYW41" s="222"/>
      <c r="TYX41" s="222"/>
      <c r="TYY41" s="222"/>
      <c r="TYZ41" s="222"/>
      <c r="TZA41" s="222"/>
      <c r="TZB41" s="222"/>
      <c r="TZC41" s="222"/>
      <c r="TZD41" s="222"/>
      <c r="TZE41" s="222"/>
      <c r="TZF41" s="222"/>
      <c r="TZG41" s="222"/>
      <c r="TZH41" s="222"/>
      <c r="TZI41" s="222"/>
      <c r="TZJ41" s="222"/>
      <c r="TZK41" s="222"/>
      <c r="TZL41" s="222"/>
      <c r="TZM41" s="222"/>
      <c r="TZN41" s="222"/>
      <c r="TZO41" s="222"/>
      <c r="TZP41" s="222"/>
      <c r="TZQ41" s="222"/>
      <c r="TZR41" s="222"/>
      <c r="TZS41" s="222"/>
      <c r="TZT41" s="222"/>
      <c r="TZU41" s="222"/>
      <c r="TZV41" s="222"/>
      <c r="TZW41" s="222"/>
      <c r="TZX41" s="222"/>
      <c r="TZY41" s="222"/>
      <c r="TZZ41" s="222"/>
      <c r="UAA41" s="222"/>
      <c r="UAB41" s="222"/>
      <c r="UAC41" s="222"/>
      <c r="UAD41" s="222"/>
      <c r="UAE41" s="222"/>
      <c r="UAF41" s="222"/>
      <c r="UAG41" s="222"/>
      <c r="UAH41" s="222"/>
      <c r="UAI41" s="222"/>
      <c r="UAJ41" s="222"/>
      <c r="UAK41" s="222"/>
      <c r="UAL41" s="222"/>
      <c r="UAM41" s="222"/>
      <c r="UAN41" s="222"/>
      <c r="UAO41" s="222"/>
      <c r="UAP41" s="222"/>
      <c r="UAQ41" s="222"/>
      <c r="UAR41" s="222"/>
      <c r="UAS41" s="222"/>
      <c r="UAT41" s="222"/>
      <c r="UAU41" s="222"/>
      <c r="UAV41" s="222"/>
      <c r="UAW41" s="222"/>
      <c r="UAX41" s="222"/>
      <c r="UAY41" s="222"/>
      <c r="UAZ41" s="222"/>
      <c r="UBA41" s="222"/>
      <c r="UBB41" s="222"/>
      <c r="UBC41" s="222"/>
      <c r="UBD41" s="222"/>
      <c r="UBE41" s="222"/>
      <c r="UBF41" s="222"/>
      <c r="UBG41" s="222"/>
      <c r="UBH41" s="222"/>
      <c r="UBI41" s="222"/>
      <c r="UBJ41" s="222"/>
      <c r="UBK41" s="222"/>
      <c r="UBL41" s="222"/>
      <c r="UBM41" s="222"/>
      <c r="UBN41" s="222"/>
      <c r="UBO41" s="222"/>
      <c r="UBP41" s="222"/>
      <c r="UBQ41" s="222"/>
      <c r="UBR41" s="222"/>
      <c r="UBS41" s="222"/>
      <c r="UBT41" s="222"/>
      <c r="UBU41" s="222"/>
      <c r="UBV41" s="222"/>
      <c r="UBW41" s="222"/>
      <c r="UBX41" s="222"/>
      <c r="UBY41" s="222"/>
      <c r="UBZ41" s="222"/>
      <c r="UCA41" s="222"/>
      <c r="UCB41" s="222"/>
      <c r="UCC41" s="222"/>
      <c r="UCD41" s="222"/>
      <c r="UCE41" s="222"/>
      <c r="UCF41" s="222"/>
      <c r="UCG41" s="222"/>
      <c r="UCH41" s="222"/>
      <c r="UCI41" s="222"/>
      <c r="UCJ41" s="222"/>
      <c r="UCK41" s="222"/>
      <c r="UCL41" s="222"/>
      <c r="UCM41" s="222"/>
      <c r="UCN41" s="222"/>
      <c r="UCO41" s="222"/>
      <c r="UCP41" s="222"/>
      <c r="UCQ41" s="222"/>
      <c r="UCR41" s="222"/>
      <c r="UCS41" s="222"/>
      <c r="UCT41" s="222"/>
      <c r="UCU41" s="222"/>
      <c r="UCV41" s="222"/>
      <c r="UCW41" s="222"/>
      <c r="UCX41" s="222"/>
      <c r="UCY41" s="222"/>
      <c r="UCZ41" s="222"/>
      <c r="UDA41" s="222"/>
      <c r="UDB41" s="222"/>
      <c r="UDC41" s="222"/>
      <c r="UDD41" s="222"/>
      <c r="UDE41" s="222"/>
      <c r="UDF41" s="222"/>
      <c r="UDG41" s="222"/>
      <c r="UDH41" s="222"/>
      <c r="UDI41" s="222"/>
      <c r="UDJ41" s="222"/>
      <c r="UDK41" s="222"/>
      <c r="UDL41" s="222"/>
      <c r="UDM41" s="222"/>
      <c r="UDN41" s="222"/>
      <c r="UDO41" s="222"/>
      <c r="UDP41" s="222"/>
      <c r="UDQ41" s="222"/>
      <c r="UDR41" s="222"/>
      <c r="UDS41" s="222"/>
      <c r="UDT41" s="222"/>
      <c r="UDU41" s="222"/>
      <c r="UDV41" s="222"/>
      <c r="UDW41" s="222"/>
      <c r="UDX41" s="222"/>
      <c r="UDY41" s="222"/>
      <c r="UDZ41" s="222"/>
      <c r="UEA41" s="222"/>
      <c r="UEB41" s="222"/>
      <c r="UEC41" s="222"/>
      <c r="UED41" s="222"/>
      <c r="UEE41" s="222"/>
      <c r="UEF41" s="222"/>
      <c r="UEG41" s="222"/>
      <c r="UEH41" s="222"/>
      <c r="UEI41" s="222"/>
      <c r="UEJ41" s="222"/>
      <c r="UEK41" s="222"/>
      <c r="UEL41" s="222"/>
      <c r="UEM41" s="222"/>
      <c r="UEN41" s="222"/>
      <c r="UEO41" s="222"/>
      <c r="UEP41" s="222"/>
      <c r="UEQ41" s="222"/>
      <c r="UER41" s="222"/>
      <c r="UES41" s="222"/>
      <c r="UET41" s="222"/>
      <c r="UEU41" s="222"/>
      <c r="UEV41" s="222"/>
      <c r="UEW41" s="222"/>
      <c r="UEX41" s="222"/>
      <c r="UEY41" s="222"/>
      <c r="UEZ41" s="222"/>
      <c r="UFA41" s="222"/>
      <c r="UFB41" s="222"/>
      <c r="UFC41" s="222"/>
      <c r="UFD41" s="222"/>
      <c r="UFE41" s="222"/>
      <c r="UFF41" s="222"/>
      <c r="UFG41" s="222"/>
      <c r="UFH41" s="222"/>
      <c r="UFI41" s="222"/>
      <c r="UFJ41" s="222"/>
      <c r="UFK41" s="222"/>
      <c r="UFL41" s="222"/>
      <c r="UFM41" s="222"/>
      <c r="UFN41" s="222"/>
      <c r="UFO41" s="222"/>
      <c r="UFP41" s="222"/>
      <c r="UFQ41" s="222"/>
      <c r="UFR41" s="222"/>
      <c r="UFS41" s="222"/>
      <c r="UFT41" s="222"/>
      <c r="UFU41" s="222"/>
      <c r="UFV41" s="222"/>
      <c r="UFW41" s="222"/>
      <c r="UFX41" s="222"/>
      <c r="UFY41" s="222"/>
      <c r="UFZ41" s="222"/>
      <c r="UGA41" s="222"/>
      <c r="UGB41" s="222"/>
      <c r="UGC41" s="222"/>
      <c r="UGD41" s="222"/>
      <c r="UGE41" s="222"/>
      <c r="UGF41" s="222"/>
      <c r="UGG41" s="222"/>
      <c r="UGH41" s="222"/>
      <c r="UGI41" s="222"/>
      <c r="UGJ41" s="222"/>
      <c r="UGK41" s="222"/>
      <c r="UGL41" s="222"/>
      <c r="UGM41" s="222"/>
      <c r="UGN41" s="222"/>
      <c r="UGO41" s="222"/>
      <c r="UGP41" s="222"/>
      <c r="UGQ41" s="222"/>
      <c r="UGR41" s="222"/>
      <c r="UGS41" s="222"/>
      <c r="UGT41" s="222"/>
      <c r="UGU41" s="222"/>
      <c r="UGV41" s="222"/>
      <c r="UGW41" s="222"/>
      <c r="UGX41" s="222"/>
      <c r="UGY41" s="222"/>
      <c r="UGZ41" s="222"/>
      <c r="UHA41" s="222"/>
      <c r="UHB41" s="222"/>
      <c r="UHC41" s="222"/>
      <c r="UHD41" s="222"/>
      <c r="UHE41" s="222"/>
      <c r="UHF41" s="222"/>
      <c r="UHG41" s="222"/>
      <c r="UHH41" s="222"/>
      <c r="UHI41" s="222"/>
      <c r="UHJ41" s="222"/>
      <c r="UHK41" s="222"/>
      <c r="UHL41" s="222"/>
      <c r="UHM41" s="222"/>
      <c r="UHN41" s="222"/>
      <c r="UHO41" s="222"/>
      <c r="UHP41" s="222"/>
      <c r="UHQ41" s="222"/>
      <c r="UHR41" s="222"/>
      <c r="UHS41" s="222"/>
      <c r="UHT41" s="222"/>
      <c r="UHU41" s="222"/>
      <c r="UHV41" s="222"/>
      <c r="UHW41" s="222"/>
      <c r="UHX41" s="222"/>
      <c r="UHY41" s="222"/>
      <c r="UHZ41" s="222"/>
      <c r="UIA41" s="222"/>
      <c r="UIB41" s="222"/>
      <c r="UIC41" s="222"/>
      <c r="UID41" s="222"/>
      <c r="UIE41" s="222"/>
      <c r="UIF41" s="222"/>
      <c r="UIG41" s="222"/>
      <c r="UIH41" s="222"/>
      <c r="UII41" s="222"/>
      <c r="UIJ41" s="222"/>
      <c r="UIK41" s="222"/>
      <c r="UIL41" s="222"/>
      <c r="UIM41" s="222"/>
      <c r="UIN41" s="222"/>
      <c r="UIO41" s="222"/>
      <c r="UIP41" s="222"/>
      <c r="UIQ41" s="222"/>
      <c r="UIR41" s="222"/>
      <c r="UIS41" s="222"/>
      <c r="UIT41" s="222"/>
      <c r="UIU41" s="222"/>
      <c r="UIV41" s="222"/>
      <c r="UIW41" s="222"/>
      <c r="UIX41" s="222"/>
      <c r="UIY41" s="222"/>
      <c r="UIZ41" s="222"/>
      <c r="UJA41" s="222"/>
      <c r="UJB41" s="222"/>
      <c r="UJC41" s="222"/>
      <c r="UJD41" s="222"/>
      <c r="UJE41" s="222"/>
      <c r="UJF41" s="222"/>
      <c r="UJG41" s="222"/>
      <c r="UJH41" s="222"/>
      <c r="UJI41" s="222"/>
      <c r="UJJ41" s="222"/>
      <c r="UJK41" s="222"/>
      <c r="UJL41" s="222"/>
      <c r="UJM41" s="222"/>
      <c r="UJN41" s="222"/>
      <c r="UJO41" s="222"/>
      <c r="UJP41" s="222"/>
      <c r="UJQ41" s="222"/>
      <c r="UJR41" s="222"/>
      <c r="UJS41" s="222"/>
      <c r="UJT41" s="222"/>
      <c r="UJU41" s="222"/>
      <c r="UJV41" s="222"/>
      <c r="UJW41" s="222"/>
      <c r="UJX41" s="222"/>
      <c r="UJY41" s="222"/>
      <c r="UJZ41" s="222"/>
      <c r="UKA41" s="222"/>
      <c r="UKB41" s="222"/>
      <c r="UKC41" s="222"/>
      <c r="UKD41" s="222"/>
      <c r="UKE41" s="222"/>
      <c r="UKF41" s="222"/>
      <c r="UKG41" s="222"/>
      <c r="UKH41" s="222"/>
      <c r="UKI41" s="222"/>
      <c r="UKJ41" s="222"/>
      <c r="UKK41" s="222"/>
      <c r="UKL41" s="222"/>
      <c r="UKM41" s="222"/>
      <c r="UKN41" s="222"/>
      <c r="UKO41" s="222"/>
      <c r="UKP41" s="222"/>
      <c r="UKQ41" s="222"/>
      <c r="UKR41" s="222"/>
      <c r="UKS41" s="222"/>
      <c r="UKT41" s="222"/>
      <c r="UKU41" s="222"/>
      <c r="UKV41" s="222"/>
      <c r="UKW41" s="222"/>
      <c r="UKX41" s="222"/>
      <c r="UKY41" s="222"/>
      <c r="UKZ41" s="222"/>
      <c r="ULA41" s="222"/>
      <c r="ULB41" s="222"/>
      <c r="ULC41" s="222"/>
      <c r="ULD41" s="222"/>
      <c r="ULE41" s="222"/>
      <c r="ULF41" s="222"/>
      <c r="ULG41" s="222"/>
      <c r="ULH41" s="222"/>
      <c r="ULI41" s="222"/>
      <c r="ULJ41" s="222"/>
      <c r="ULK41" s="222"/>
      <c r="ULL41" s="222"/>
      <c r="ULM41" s="222"/>
      <c r="ULN41" s="222"/>
      <c r="ULO41" s="222"/>
      <c r="ULP41" s="222"/>
      <c r="ULQ41" s="222"/>
      <c r="ULR41" s="222"/>
      <c r="ULS41" s="222"/>
      <c r="ULT41" s="222"/>
      <c r="ULU41" s="222"/>
      <c r="ULV41" s="222"/>
      <c r="ULW41" s="222"/>
      <c r="ULX41" s="222"/>
      <c r="ULY41" s="222"/>
      <c r="ULZ41" s="222"/>
      <c r="UMA41" s="222"/>
      <c r="UMB41" s="222"/>
      <c r="UMC41" s="222"/>
      <c r="UMD41" s="222"/>
      <c r="UME41" s="222"/>
      <c r="UMF41" s="222"/>
      <c r="UMG41" s="222"/>
      <c r="UMH41" s="222"/>
      <c r="UMI41" s="222"/>
      <c r="UMJ41" s="222"/>
      <c r="UMK41" s="222"/>
      <c r="UML41" s="222"/>
      <c r="UMM41" s="222"/>
      <c r="UMN41" s="222"/>
      <c r="UMO41" s="222"/>
      <c r="UMP41" s="222"/>
      <c r="UMQ41" s="222"/>
      <c r="UMR41" s="222"/>
      <c r="UMS41" s="222"/>
      <c r="UMT41" s="222"/>
      <c r="UMU41" s="222"/>
      <c r="UMV41" s="222"/>
      <c r="UMW41" s="222"/>
      <c r="UMX41" s="222"/>
      <c r="UMY41" s="222"/>
      <c r="UMZ41" s="222"/>
      <c r="UNA41" s="222"/>
      <c r="UNB41" s="222"/>
      <c r="UNC41" s="222"/>
      <c r="UND41" s="222"/>
      <c r="UNE41" s="222"/>
      <c r="UNF41" s="222"/>
      <c r="UNG41" s="222"/>
      <c r="UNH41" s="222"/>
      <c r="UNI41" s="222"/>
      <c r="UNJ41" s="222"/>
      <c r="UNK41" s="222"/>
      <c r="UNL41" s="222"/>
      <c r="UNM41" s="222"/>
      <c r="UNN41" s="222"/>
      <c r="UNO41" s="222"/>
      <c r="UNP41" s="222"/>
      <c r="UNQ41" s="222"/>
      <c r="UNR41" s="222"/>
      <c r="UNS41" s="222"/>
      <c r="UNT41" s="222"/>
      <c r="UNU41" s="222"/>
      <c r="UNV41" s="222"/>
      <c r="UNW41" s="222"/>
      <c r="UNX41" s="222"/>
      <c r="UNY41" s="222"/>
      <c r="UNZ41" s="222"/>
      <c r="UOA41" s="222"/>
      <c r="UOB41" s="222"/>
      <c r="UOC41" s="222"/>
      <c r="UOD41" s="222"/>
      <c r="UOE41" s="222"/>
      <c r="UOF41" s="222"/>
      <c r="UOG41" s="222"/>
      <c r="UOH41" s="222"/>
      <c r="UOI41" s="222"/>
      <c r="UOJ41" s="222"/>
      <c r="UOK41" s="222"/>
      <c r="UOL41" s="222"/>
      <c r="UOM41" s="222"/>
      <c r="UON41" s="222"/>
      <c r="UOO41" s="222"/>
      <c r="UOP41" s="222"/>
      <c r="UOQ41" s="222"/>
      <c r="UOR41" s="222"/>
      <c r="UOS41" s="222"/>
      <c r="UOT41" s="222"/>
      <c r="UOU41" s="222"/>
      <c r="UOV41" s="222"/>
      <c r="UOW41" s="222"/>
      <c r="UOX41" s="222"/>
      <c r="UOY41" s="222"/>
      <c r="UOZ41" s="222"/>
      <c r="UPA41" s="222"/>
      <c r="UPB41" s="222"/>
      <c r="UPC41" s="222"/>
      <c r="UPD41" s="222"/>
      <c r="UPE41" s="222"/>
      <c r="UPF41" s="222"/>
      <c r="UPG41" s="222"/>
      <c r="UPH41" s="222"/>
      <c r="UPI41" s="222"/>
      <c r="UPJ41" s="222"/>
      <c r="UPK41" s="222"/>
      <c r="UPL41" s="222"/>
      <c r="UPM41" s="222"/>
      <c r="UPN41" s="222"/>
      <c r="UPO41" s="222"/>
      <c r="UPP41" s="222"/>
      <c r="UPQ41" s="222"/>
      <c r="UPR41" s="222"/>
      <c r="UPS41" s="222"/>
      <c r="UPT41" s="222"/>
      <c r="UPU41" s="222"/>
      <c r="UPV41" s="222"/>
      <c r="UPW41" s="222"/>
      <c r="UPX41" s="222"/>
      <c r="UPY41" s="222"/>
      <c r="UPZ41" s="222"/>
      <c r="UQA41" s="222"/>
      <c r="UQB41" s="222"/>
      <c r="UQC41" s="222"/>
      <c r="UQD41" s="222"/>
      <c r="UQE41" s="222"/>
      <c r="UQF41" s="222"/>
      <c r="UQG41" s="222"/>
      <c r="UQH41" s="222"/>
      <c r="UQI41" s="222"/>
      <c r="UQJ41" s="222"/>
      <c r="UQK41" s="222"/>
      <c r="UQL41" s="222"/>
      <c r="UQM41" s="222"/>
      <c r="UQN41" s="222"/>
      <c r="UQO41" s="222"/>
      <c r="UQP41" s="222"/>
      <c r="UQQ41" s="222"/>
      <c r="UQR41" s="222"/>
      <c r="UQS41" s="222"/>
      <c r="UQT41" s="222"/>
      <c r="UQU41" s="222"/>
      <c r="UQV41" s="222"/>
      <c r="UQW41" s="222"/>
      <c r="UQX41" s="222"/>
      <c r="UQY41" s="222"/>
      <c r="UQZ41" s="222"/>
      <c r="URA41" s="222"/>
      <c r="URB41" s="222"/>
      <c r="URC41" s="222"/>
      <c r="URD41" s="222"/>
      <c r="URE41" s="222"/>
      <c r="URF41" s="222"/>
      <c r="URG41" s="222"/>
      <c r="URH41" s="222"/>
      <c r="URI41" s="222"/>
      <c r="URJ41" s="222"/>
      <c r="URK41" s="222"/>
      <c r="URL41" s="222"/>
      <c r="URM41" s="222"/>
      <c r="URN41" s="222"/>
      <c r="URO41" s="222"/>
      <c r="URP41" s="222"/>
      <c r="URQ41" s="222"/>
      <c r="URR41" s="222"/>
      <c r="URS41" s="222"/>
      <c r="URT41" s="222"/>
      <c r="URU41" s="222"/>
      <c r="URV41" s="222"/>
      <c r="URW41" s="222"/>
      <c r="URX41" s="222"/>
      <c r="URY41" s="222"/>
      <c r="URZ41" s="222"/>
      <c r="USA41" s="222"/>
      <c r="USB41" s="222"/>
      <c r="USC41" s="222"/>
      <c r="USD41" s="222"/>
      <c r="USE41" s="222"/>
      <c r="USF41" s="222"/>
      <c r="USG41" s="222"/>
      <c r="USH41" s="222"/>
      <c r="USI41" s="222"/>
      <c r="USJ41" s="222"/>
      <c r="USK41" s="222"/>
      <c r="USL41" s="222"/>
      <c r="USM41" s="222"/>
      <c r="USN41" s="222"/>
      <c r="USO41" s="222"/>
      <c r="USP41" s="222"/>
      <c r="USQ41" s="222"/>
      <c r="USR41" s="222"/>
      <c r="USS41" s="222"/>
      <c r="UST41" s="222"/>
      <c r="USU41" s="222"/>
      <c r="USV41" s="222"/>
      <c r="USW41" s="222"/>
      <c r="USX41" s="222"/>
      <c r="USY41" s="222"/>
      <c r="USZ41" s="222"/>
      <c r="UTA41" s="222"/>
      <c r="UTB41" s="222"/>
      <c r="UTC41" s="222"/>
      <c r="UTD41" s="222"/>
      <c r="UTE41" s="222"/>
      <c r="UTF41" s="222"/>
      <c r="UTG41" s="222"/>
      <c r="UTH41" s="222"/>
      <c r="UTI41" s="222"/>
      <c r="UTJ41" s="222"/>
      <c r="UTK41" s="222"/>
      <c r="UTL41" s="222"/>
      <c r="UTM41" s="222"/>
      <c r="UTN41" s="222"/>
      <c r="UTO41" s="222"/>
      <c r="UTP41" s="222"/>
      <c r="UTQ41" s="222"/>
      <c r="UTR41" s="222"/>
      <c r="UTS41" s="222"/>
      <c r="UTT41" s="222"/>
      <c r="UTU41" s="222"/>
      <c r="UTV41" s="222"/>
      <c r="UTW41" s="222"/>
      <c r="UTX41" s="222"/>
      <c r="UTY41" s="222"/>
      <c r="UTZ41" s="222"/>
      <c r="UUA41" s="222"/>
      <c r="UUB41" s="222"/>
      <c r="UUC41" s="222"/>
      <c r="UUD41" s="222"/>
      <c r="UUE41" s="222"/>
      <c r="UUF41" s="222"/>
      <c r="UUG41" s="222"/>
      <c r="UUH41" s="222"/>
      <c r="UUI41" s="222"/>
      <c r="UUJ41" s="222"/>
      <c r="UUK41" s="222"/>
      <c r="UUL41" s="222"/>
      <c r="UUM41" s="222"/>
      <c r="UUN41" s="222"/>
      <c r="UUO41" s="222"/>
      <c r="UUP41" s="222"/>
      <c r="UUQ41" s="222"/>
      <c r="UUR41" s="222"/>
      <c r="UUS41" s="222"/>
      <c r="UUT41" s="222"/>
      <c r="UUU41" s="222"/>
      <c r="UUV41" s="222"/>
      <c r="UUW41" s="222"/>
      <c r="UUX41" s="222"/>
      <c r="UUY41" s="222"/>
      <c r="UUZ41" s="222"/>
      <c r="UVA41" s="222"/>
      <c r="UVB41" s="222"/>
      <c r="UVC41" s="222"/>
      <c r="UVD41" s="222"/>
      <c r="UVE41" s="222"/>
      <c r="UVF41" s="222"/>
      <c r="UVG41" s="222"/>
      <c r="UVH41" s="222"/>
      <c r="UVI41" s="222"/>
      <c r="UVJ41" s="222"/>
      <c r="UVK41" s="222"/>
      <c r="UVL41" s="222"/>
      <c r="UVM41" s="222"/>
      <c r="UVN41" s="222"/>
      <c r="UVO41" s="222"/>
      <c r="UVP41" s="222"/>
      <c r="UVQ41" s="222"/>
      <c r="UVR41" s="222"/>
      <c r="UVS41" s="222"/>
      <c r="UVT41" s="222"/>
      <c r="UVU41" s="222"/>
      <c r="UVV41" s="222"/>
      <c r="UVW41" s="222"/>
      <c r="UVX41" s="222"/>
      <c r="UVY41" s="222"/>
      <c r="UVZ41" s="222"/>
      <c r="UWA41" s="222"/>
      <c r="UWB41" s="222"/>
      <c r="UWC41" s="222"/>
      <c r="UWD41" s="222"/>
      <c r="UWE41" s="222"/>
      <c r="UWF41" s="222"/>
      <c r="UWG41" s="222"/>
      <c r="UWH41" s="222"/>
      <c r="UWI41" s="222"/>
      <c r="UWJ41" s="222"/>
      <c r="UWK41" s="222"/>
      <c r="UWL41" s="222"/>
      <c r="UWM41" s="222"/>
      <c r="UWN41" s="222"/>
      <c r="UWO41" s="222"/>
      <c r="UWP41" s="222"/>
      <c r="UWQ41" s="222"/>
      <c r="UWR41" s="222"/>
      <c r="UWS41" s="222"/>
      <c r="UWT41" s="222"/>
      <c r="UWU41" s="222"/>
      <c r="UWV41" s="222"/>
      <c r="UWW41" s="222"/>
      <c r="UWX41" s="222"/>
      <c r="UWY41" s="222"/>
      <c r="UWZ41" s="222"/>
      <c r="UXA41" s="222"/>
      <c r="UXB41" s="222"/>
      <c r="UXC41" s="222"/>
      <c r="UXD41" s="222"/>
      <c r="UXE41" s="222"/>
      <c r="UXF41" s="222"/>
      <c r="UXG41" s="222"/>
      <c r="UXH41" s="222"/>
      <c r="UXI41" s="222"/>
      <c r="UXJ41" s="222"/>
      <c r="UXK41" s="222"/>
      <c r="UXL41" s="222"/>
      <c r="UXM41" s="222"/>
      <c r="UXN41" s="222"/>
      <c r="UXO41" s="222"/>
      <c r="UXP41" s="222"/>
      <c r="UXQ41" s="222"/>
      <c r="UXR41" s="222"/>
      <c r="UXS41" s="222"/>
      <c r="UXT41" s="222"/>
      <c r="UXU41" s="222"/>
      <c r="UXV41" s="222"/>
      <c r="UXW41" s="222"/>
      <c r="UXX41" s="222"/>
      <c r="UXY41" s="222"/>
      <c r="UXZ41" s="222"/>
      <c r="UYA41" s="222"/>
      <c r="UYB41" s="222"/>
      <c r="UYC41" s="222"/>
      <c r="UYD41" s="222"/>
      <c r="UYE41" s="222"/>
      <c r="UYF41" s="222"/>
      <c r="UYG41" s="222"/>
      <c r="UYH41" s="222"/>
      <c r="UYI41" s="222"/>
      <c r="UYJ41" s="222"/>
      <c r="UYK41" s="222"/>
      <c r="UYL41" s="222"/>
      <c r="UYM41" s="222"/>
      <c r="UYN41" s="222"/>
      <c r="UYO41" s="222"/>
      <c r="UYP41" s="222"/>
      <c r="UYQ41" s="222"/>
      <c r="UYR41" s="222"/>
      <c r="UYS41" s="222"/>
      <c r="UYT41" s="222"/>
      <c r="UYU41" s="222"/>
      <c r="UYV41" s="222"/>
      <c r="UYW41" s="222"/>
      <c r="UYX41" s="222"/>
      <c r="UYY41" s="222"/>
      <c r="UYZ41" s="222"/>
      <c r="UZA41" s="222"/>
      <c r="UZB41" s="222"/>
      <c r="UZC41" s="222"/>
      <c r="UZD41" s="222"/>
      <c r="UZE41" s="222"/>
      <c r="UZF41" s="222"/>
      <c r="UZG41" s="222"/>
      <c r="UZH41" s="222"/>
      <c r="UZI41" s="222"/>
      <c r="UZJ41" s="222"/>
      <c r="UZK41" s="222"/>
      <c r="UZL41" s="222"/>
      <c r="UZM41" s="222"/>
      <c r="UZN41" s="222"/>
      <c r="UZO41" s="222"/>
      <c r="UZP41" s="222"/>
      <c r="UZQ41" s="222"/>
      <c r="UZR41" s="222"/>
      <c r="UZS41" s="222"/>
      <c r="UZT41" s="222"/>
      <c r="UZU41" s="222"/>
      <c r="UZV41" s="222"/>
      <c r="UZW41" s="222"/>
      <c r="UZX41" s="222"/>
      <c r="UZY41" s="222"/>
      <c r="UZZ41" s="222"/>
      <c r="VAA41" s="222"/>
      <c r="VAB41" s="222"/>
      <c r="VAC41" s="222"/>
      <c r="VAD41" s="222"/>
      <c r="VAE41" s="222"/>
      <c r="VAF41" s="222"/>
      <c r="VAG41" s="222"/>
      <c r="VAH41" s="222"/>
      <c r="VAI41" s="222"/>
      <c r="VAJ41" s="222"/>
      <c r="VAK41" s="222"/>
      <c r="VAL41" s="222"/>
      <c r="VAM41" s="222"/>
      <c r="VAN41" s="222"/>
      <c r="VAO41" s="222"/>
      <c r="VAP41" s="222"/>
      <c r="VAQ41" s="222"/>
      <c r="VAR41" s="222"/>
      <c r="VAS41" s="222"/>
      <c r="VAT41" s="222"/>
      <c r="VAU41" s="222"/>
      <c r="VAV41" s="222"/>
      <c r="VAW41" s="222"/>
      <c r="VAX41" s="222"/>
      <c r="VAY41" s="222"/>
      <c r="VAZ41" s="222"/>
      <c r="VBA41" s="222"/>
      <c r="VBB41" s="222"/>
      <c r="VBC41" s="222"/>
      <c r="VBD41" s="222"/>
      <c r="VBE41" s="222"/>
      <c r="VBF41" s="222"/>
      <c r="VBG41" s="222"/>
      <c r="VBH41" s="222"/>
      <c r="VBI41" s="222"/>
      <c r="VBJ41" s="222"/>
      <c r="VBK41" s="222"/>
      <c r="VBL41" s="222"/>
      <c r="VBM41" s="222"/>
      <c r="VBN41" s="222"/>
      <c r="VBO41" s="222"/>
      <c r="VBP41" s="222"/>
      <c r="VBQ41" s="222"/>
      <c r="VBR41" s="222"/>
      <c r="VBS41" s="222"/>
      <c r="VBT41" s="222"/>
      <c r="VBU41" s="222"/>
      <c r="VBV41" s="222"/>
      <c r="VBW41" s="222"/>
      <c r="VBX41" s="222"/>
      <c r="VBY41" s="222"/>
      <c r="VBZ41" s="222"/>
      <c r="VCA41" s="222"/>
      <c r="VCB41" s="222"/>
      <c r="VCC41" s="222"/>
      <c r="VCD41" s="222"/>
      <c r="VCE41" s="222"/>
      <c r="VCF41" s="222"/>
      <c r="VCG41" s="222"/>
      <c r="VCH41" s="222"/>
      <c r="VCI41" s="222"/>
      <c r="VCJ41" s="222"/>
      <c r="VCK41" s="222"/>
      <c r="VCL41" s="222"/>
      <c r="VCM41" s="222"/>
      <c r="VCN41" s="222"/>
      <c r="VCO41" s="222"/>
      <c r="VCP41" s="222"/>
      <c r="VCQ41" s="222"/>
      <c r="VCR41" s="222"/>
      <c r="VCS41" s="222"/>
      <c r="VCT41" s="222"/>
      <c r="VCU41" s="222"/>
      <c r="VCV41" s="222"/>
      <c r="VCW41" s="222"/>
      <c r="VCX41" s="222"/>
      <c r="VCY41" s="222"/>
      <c r="VCZ41" s="222"/>
      <c r="VDA41" s="222"/>
      <c r="VDB41" s="222"/>
      <c r="VDC41" s="222"/>
      <c r="VDD41" s="222"/>
      <c r="VDE41" s="222"/>
      <c r="VDF41" s="222"/>
      <c r="VDG41" s="222"/>
      <c r="VDH41" s="222"/>
      <c r="VDI41" s="222"/>
      <c r="VDJ41" s="222"/>
      <c r="VDK41" s="222"/>
      <c r="VDL41" s="222"/>
      <c r="VDM41" s="222"/>
      <c r="VDN41" s="222"/>
      <c r="VDO41" s="222"/>
      <c r="VDP41" s="222"/>
      <c r="VDQ41" s="222"/>
      <c r="VDR41" s="222"/>
      <c r="VDS41" s="222"/>
      <c r="VDT41" s="222"/>
      <c r="VDU41" s="222"/>
      <c r="VDV41" s="222"/>
      <c r="VDW41" s="222"/>
      <c r="VDX41" s="222"/>
      <c r="VDY41" s="222"/>
      <c r="VDZ41" s="222"/>
      <c r="VEA41" s="222"/>
      <c r="VEB41" s="222"/>
      <c r="VEC41" s="222"/>
      <c r="VED41" s="222"/>
      <c r="VEE41" s="222"/>
      <c r="VEF41" s="222"/>
      <c r="VEG41" s="222"/>
      <c r="VEH41" s="222"/>
      <c r="VEI41" s="222"/>
      <c r="VEJ41" s="222"/>
      <c r="VEK41" s="222"/>
      <c r="VEL41" s="222"/>
      <c r="VEM41" s="222"/>
      <c r="VEN41" s="222"/>
      <c r="VEO41" s="222"/>
      <c r="VEP41" s="222"/>
      <c r="VEQ41" s="222"/>
      <c r="VER41" s="222"/>
      <c r="VES41" s="222"/>
      <c r="VET41" s="222"/>
      <c r="VEU41" s="222"/>
      <c r="VEV41" s="222"/>
      <c r="VEW41" s="222"/>
      <c r="VEX41" s="222"/>
      <c r="VEY41" s="222"/>
      <c r="VEZ41" s="222"/>
      <c r="VFA41" s="222"/>
      <c r="VFB41" s="222"/>
      <c r="VFC41" s="222"/>
      <c r="VFD41" s="222"/>
      <c r="VFE41" s="222"/>
      <c r="VFF41" s="222"/>
      <c r="VFG41" s="222"/>
      <c r="VFH41" s="222"/>
      <c r="VFI41" s="222"/>
      <c r="VFJ41" s="222"/>
      <c r="VFK41" s="222"/>
      <c r="VFL41" s="222"/>
      <c r="VFM41" s="222"/>
      <c r="VFN41" s="222"/>
      <c r="VFO41" s="222"/>
      <c r="VFP41" s="222"/>
      <c r="VFQ41" s="222"/>
      <c r="VFR41" s="222"/>
      <c r="VFS41" s="222"/>
      <c r="VFT41" s="222"/>
      <c r="VFU41" s="222"/>
      <c r="VFV41" s="222"/>
      <c r="VFW41" s="222"/>
      <c r="VFX41" s="222"/>
      <c r="VFY41" s="222"/>
      <c r="VFZ41" s="222"/>
      <c r="VGA41" s="222"/>
      <c r="VGB41" s="222"/>
      <c r="VGC41" s="222"/>
      <c r="VGD41" s="222"/>
      <c r="VGE41" s="222"/>
      <c r="VGF41" s="222"/>
      <c r="VGG41" s="222"/>
      <c r="VGH41" s="222"/>
      <c r="VGI41" s="222"/>
      <c r="VGJ41" s="222"/>
      <c r="VGK41" s="222"/>
      <c r="VGL41" s="222"/>
      <c r="VGM41" s="222"/>
      <c r="VGN41" s="222"/>
      <c r="VGO41" s="222"/>
      <c r="VGP41" s="222"/>
      <c r="VGQ41" s="222"/>
      <c r="VGR41" s="222"/>
      <c r="VGS41" s="222"/>
      <c r="VGT41" s="222"/>
      <c r="VGU41" s="222"/>
      <c r="VGV41" s="222"/>
      <c r="VGW41" s="222"/>
      <c r="VGX41" s="222"/>
      <c r="VGY41" s="222"/>
      <c r="VGZ41" s="222"/>
      <c r="VHA41" s="222"/>
      <c r="VHB41" s="222"/>
      <c r="VHC41" s="222"/>
      <c r="VHD41" s="222"/>
      <c r="VHE41" s="222"/>
      <c r="VHF41" s="222"/>
      <c r="VHG41" s="222"/>
      <c r="VHH41" s="222"/>
      <c r="VHI41" s="222"/>
      <c r="VHJ41" s="222"/>
      <c r="VHK41" s="222"/>
      <c r="VHL41" s="222"/>
      <c r="VHM41" s="222"/>
      <c r="VHN41" s="222"/>
      <c r="VHO41" s="222"/>
      <c r="VHP41" s="222"/>
      <c r="VHQ41" s="222"/>
      <c r="VHR41" s="222"/>
      <c r="VHS41" s="222"/>
      <c r="VHT41" s="222"/>
      <c r="VHU41" s="222"/>
      <c r="VHV41" s="222"/>
      <c r="VHW41" s="222"/>
      <c r="VHX41" s="222"/>
      <c r="VHY41" s="222"/>
      <c r="VHZ41" s="222"/>
      <c r="VIA41" s="222"/>
      <c r="VIB41" s="222"/>
      <c r="VIC41" s="222"/>
      <c r="VID41" s="222"/>
      <c r="VIE41" s="222"/>
      <c r="VIF41" s="222"/>
      <c r="VIG41" s="222"/>
      <c r="VIH41" s="222"/>
      <c r="VII41" s="222"/>
      <c r="VIJ41" s="222"/>
      <c r="VIK41" s="222"/>
      <c r="VIL41" s="222"/>
      <c r="VIM41" s="222"/>
      <c r="VIN41" s="222"/>
      <c r="VIO41" s="222"/>
      <c r="VIP41" s="222"/>
      <c r="VIQ41" s="222"/>
      <c r="VIR41" s="222"/>
      <c r="VIS41" s="222"/>
      <c r="VIT41" s="222"/>
      <c r="VIU41" s="222"/>
      <c r="VIV41" s="222"/>
      <c r="VIW41" s="222"/>
      <c r="VIX41" s="222"/>
      <c r="VIY41" s="222"/>
      <c r="VIZ41" s="222"/>
      <c r="VJA41" s="222"/>
      <c r="VJB41" s="222"/>
      <c r="VJC41" s="222"/>
      <c r="VJD41" s="222"/>
      <c r="VJE41" s="222"/>
      <c r="VJF41" s="222"/>
      <c r="VJG41" s="222"/>
      <c r="VJH41" s="222"/>
      <c r="VJI41" s="222"/>
      <c r="VJJ41" s="222"/>
      <c r="VJK41" s="222"/>
      <c r="VJL41" s="222"/>
      <c r="VJM41" s="222"/>
      <c r="VJN41" s="222"/>
      <c r="VJO41" s="222"/>
      <c r="VJP41" s="222"/>
      <c r="VJQ41" s="222"/>
      <c r="VJR41" s="222"/>
      <c r="VJS41" s="222"/>
      <c r="VJT41" s="222"/>
      <c r="VJU41" s="222"/>
      <c r="VJV41" s="222"/>
      <c r="VJW41" s="222"/>
      <c r="VJX41" s="222"/>
      <c r="VJY41" s="222"/>
      <c r="VJZ41" s="222"/>
      <c r="VKA41" s="222"/>
      <c r="VKB41" s="222"/>
      <c r="VKC41" s="222"/>
      <c r="VKD41" s="222"/>
      <c r="VKE41" s="222"/>
      <c r="VKF41" s="222"/>
      <c r="VKG41" s="222"/>
      <c r="VKH41" s="222"/>
      <c r="VKI41" s="222"/>
      <c r="VKJ41" s="222"/>
      <c r="VKK41" s="222"/>
      <c r="VKL41" s="222"/>
      <c r="VKM41" s="222"/>
      <c r="VKN41" s="222"/>
      <c r="VKO41" s="222"/>
      <c r="VKP41" s="222"/>
      <c r="VKQ41" s="222"/>
      <c r="VKR41" s="222"/>
      <c r="VKS41" s="222"/>
      <c r="VKT41" s="222"/>
      <c r="VKU41" s="222"/>
      <c r="VKV41" s="222"/>
      <c r="VKW41" s="222"/>
      <c r="VKX41" s="222"/>
      <c r="VKY41" s="222"/>
      <c r="VKZ41" s="222"/>
      <c r="VLA41" s="222"/>
      <c r="VLB41" s="222"/>
      <c r="VLC41" s="222"/>
      <c r="VLD41" s="222"/>
      <c r="VLE41" s="222"/>
      <c r="VLF41" s="222"/>
      <c r="VLG41" s="222"/>
      <c r="VLH41" s="222"/>
      <c r="VLI41" s="222"/>
      <c r="VLJ41" s="222"/>
      <c r="VLK41" s="222"/>
      <c r="VLL41" s="222"/>
      <c r="VLM41" s="222"/>
      <c r="VLN41" s="222"/>
      <c r="VLO41" s="222"/>
      <c r="VLP41" s="222"/>
      <c r="VLQ41" s="222"/>
      <c r="VLR41" s="222"/>
      <c r="VLS41" s="222"/>
      <c r="VLT41" s="222"/>
      <c r="VLU41" s="222"/>
      <c r="VLV41" s="222"/>
      <c r="VLW41" s="222"/>
      <c r="VLX41" s="222"/>
      <c r="VLY41" s="222"/>
      <c r="VLZ41" s="222"/>
      <c r="VMA41" s="222"/>
      <c r="VMB41" s="222"/>
      <c r="VMC41" s="222"/>
      <c r="VMD41" s="222"/>
      <c r="VME41" s="222"/>
      <c r="VMF41" s="222"/>
      <c r="VMG41" s="222"/>
      <c r="VMH41" s="222"/>
      <c r="VMI41" s="222"/>
      <c r="VMJ41" s="222"/>
      <c r="VMK41" s="222"/>
      <c r="VML41" s="222"/>
      <c r="VMM41" s="222"/>
      <c r="VMN41" s="222"/>
      <c r="VMO41" s="222"/>
      <c r="VMP41" s="222"/>
      <c r="VMQ41" s="222"/>
      <c r="VMR41" s="222"/>
      <c r="VMS41" s="222"/>
      <c r="VMT41" s="222"/>
      <c r="VMU41" s="222"/>
      <c r="VMV41" s="222"/>
      <c r="VMW41" s="222"/>
      <c r="VMX41" s="222"/>
      <c r="VMY41" s="222"/>
      <c r="VMZ41" s="222"/>
      <c r="VNA41" s="222"/>
      <c r="VNB41" s="222"/>
      <c r="VNC41" s="222"/>
      <c r="VND41" s="222"/>
      <c r="VNE41" s="222"/>
      <c r="VNF41" s="222"/>
      <c r="VNG41" s="222"/>
      <c r="VNH41" s="222"/>
      <c r="VNI41" s="222"/>
      <c r="VNJ41" s="222"/>
      <c r="VNK41" s="222"/>
      <c r="VNL41" s="222"/>
      <c r="VNM41" s="222"/>
      <c r="VNN41" s="222"/>
      <c r="VNO41" s="222"/>
      <c r="VNP41" s="222"/>
      <c r="VNQ41" s="222"/>
      <c r="VNR41" s="222"/>
      <c r="VNS41" s="222"/>
      <c r="VNT41" s="222"/>
      <c r="VNU41" s="222"/>
      <c r="VNV41" s="222"/>
      <c r="VNW41" s="222"/>
      <c r="VNX41" s="222"/>
      <c r="VNY41" s="222"/>
      <c r="VNZ41" s="222"/>
      <c r="VOA41" s="222"/>
      <c r="VOB41" s="222"/>
      <c r="VOC41" s="222"/>
      <c r="VOD41" s="222"/>
      <c r="VOE41" s="222"/>
      <c r="VOF41" s="222"/>
      <c r="VOG41" s="222"/>
      <c r="VOH41" s="222"/>
      <c r="VOI41" s="222"/>
      <c r="VOJ41" s="222"/>
      <c r="VOK41" s="222"/>
      <c r="VOL41" s="222"/>
      <c r="VOM41" s="222"/>
      <c r="VON41" s="222"/>
      <c r="VOO41" s="222"/>
      <c r="VOP41" s="222"/>
      <c r="VOQ41" s="222"/>
      <c r="VOR41" s="222"/>
      <c r="VOS41" s="222"/>
      <c r="VOT41" s="222"/>
      <c r="VOU41" s="222"/>
      <c r="VOV41" s="222"/>
      <c r="VOW41" s="222"/>
      <c r="VOX41" s="222"/>
      <c r="VOY41" s="222"/>
      <c r="VOZ41" s="222"/>
      <c r="VPA41" s="222"/>
      <c r="VPB41" s="222"/>
      <c r="VPC41" s="222"/>
      <c r="VPD41" s="222"/>
      <c r="VPE41" s="222"/>
      <c r="VPF41" s="222"/>
      <c r="VPG41" s="222"/>
      <c r="VPH41" s="222"/>
      <c r="VPI41" s="222"/>
      <c r="VPJ41" s="222"/>
      <c r="VPK41" s="222"/>
      <c r="VPL41" s="222"/>
      <c r="VPM41" s="222"/>
      <c r="VPN41" s="222"/>
      <c r="VPO41" s="222"/>
      <c r="VPP41" s="222"/>
      <c r="VPQ41" s="222"/>
      <c r="VPR41" s="222"/>
      <c r="VPS41" s="222"/>
      <c r="VPT41" s="222"/>
      <c r="VPU41" s="222"/>
      <c r="VPV41" s="222"/>
      <c r="VPW41" s="222"/>
      <c r="VPX41" s="222"/>
      <c r="VPY41" s="222"/>
      <c r="VPZ41" s="222"/>
      <c r="VQA41" s="222"/>
      <c r="VQB41" s="222"/>
      <c r="VQC41" s="222"/>
      <c r="VQD41" s="222"/>
      <c r="VQE41" s="222"/>
      <c r="VQF41" s="222"/>
      <c r="VQG41" s="222"/>
      <c r="VQH41" s="222"/>
      <c r="VQI41" s="222"/>
      <c r="VQJ41" s="222"/>
      <c r="VQK41" s="222"/>
      <c r="VQL41" s="222"/>
      <c r="VQM41" s="222"/>
      <c r="VQN41" s="222"/>
      <c r="VQO41" s="222"/>
      <c r="VQP41" s="222"/>
      <c r="VQQ41" s="222"/>
      <c r="VQR41" s="222"/>
      <c r="VQS41" s="222"/>
      <c r="VQT41" s="222"/>
      <c r="VQU41" s="222"/>
      <c r="VQV41" s="222"/>
      <c r="VQW41" s="222"/>
      <c r="VQX41" s="222"/>
      <c r="VQY41" s="222"/>
      <c r="VQZ41" s="222"/>
      <c r="VRA41" s="222"/>
      <c r="VRB41" s="222"/>
      <c r="VRC41" s="222"/>
      <c r="VRD41" s="222"/>
      <c r="VRE41" s="222"/>
      <c r="VRF41" s="222"/>
      <c r="VRG41" s="222"/>
      <c r="VRH41" s="222"/>
      <c r="VRI41" s="222"/>
      <c r="VRJ41" s="222"/>
      <c r="VRK41" s="222"/>
      <c r="VRL41" s="222"/>
      <c r="VRM41" s="222"/>
      <c r="VRN41" s="222"/>
      <c r="VRO41" s="222"/>
      <c r="VRP41" s="222"/>
      <c r="VRQ41" s="222"/>
      <c r="VRR41" s="222"/>
      <c r="VRS41" s="222"/>
      <c r="VRT41" s="222"/>
      <c r="VRU41" s="222"/>
      <c r="VRV41" s="222"/>
      <c r="VRW41" s="222"/>
      <c r="VRX41" s="222"/>
      <c r="VRY41" s="222"/>
      <c r="VRZ41" s="222"/>
      <c r="VSA41" s="222"/>
      <c r="VSB41" s="222"/>
      <c r="VSC41" s="222"/>
      <c r="VSD41" s="222"/>
      <c r="VSE41" s="222"/>
      <c r="VSF41" s="222"/>
      <c r="VSG41" s="222"/>
      <c r="VSH41" s="222"/>
      <c r="VSI41" s="222"/>
      <c r="VSJ41" s="222"/>
      <c r="VSK41" s="222"/>
      <c r="VSL41" s="222"/>
      <c r="VSM41" s="222"/>
      <c r="VSN41" s="222"/>
      <c r="VSO41" s="222"/>
      <c r="VSP41" s="222"/>
      <c r="VSQ41" s="222"/>
      <c r="VSR41" s="222"/>
      <c r="VSS41" s="222"/>
      <c r="VST41" s="222"/>
      <c r="VSU41" s="222"/>
      <c r="VSV41" s="222"/>
      <c r="VSW41" s="222"/>
      <c r="VSX41" s="222"/>
      <c r="VSY41" s="222"/>
      <c r="VSZ41" s="222"/>
      <c r="VTA41" s="222"/>
      <c r="VTB41" s="222"/>
      <c r="VTC41" s="222"/>
      <c r="VTD41" s="222"/>
      <c r="VTE41" s="222"/>
      <c r="VTF41" s="222"/>
      <c r="VTG41" s="222"/>
      <c r="VTH41" s="222"/>
      <c r="VTI41" s="222"/>
      <c r="VTJ41" s="222"/>
      <c r="VTK41" s="222"/>
      <c r="VTL41" s="222"/>
      <c r="VTM41" s="222"/>
      <c r="VTN41" s="222"/>
      <c r="VTO41" s="222"/>
      <c r="VTP41" s="222"/>
      <c r="VTQ41" s="222"/>
      <c r="VTR41" s="222"/>
      <c r="VTS41" s="222"/>
      <c r="VTT41" s="222"/>
      <c r="VTU41" s="222"/>
      <c r="VTV41" s="222"/>
      <c r="VTW41" s="222"/>
      <c r="VTX41" s="222"/>
      <c r="VTY41" s="222"/>
      <c r="VTZ41" s="222"/>
      <c r="VUA41" s="222"/>
      <c r="VUB41" s="222"/>
      <c r="VUC41" s="222"/>
      <c r="VUD41" s="222"/>
      <c r="VUE41" s="222"/>
      <c r="VUF41" s="222"/>
      <c r="VUG41" s="222"/>
      <c r="VUH41" s="222"/>
      <c r="VUI41" s="222"/>
      <c r="VUJ41" s="222"/>
      <c r="VUK41" s="222"/>
      <c r="VUL41" s="222"/>
      <c r="VUM41" s="222"/>
      <c r="VUN41" s="222"/>
      <c r="VUO41" s="222"/>
      <c r="VUP41" s="222"/>
      <c r="VUQ41" s="222"/>
      <c r="VUR41" s="222"/>
      <c r="VUS41" s="222"/>
      <c r="VUT41" s="222"/>
      <c r="VUU41" s="222"/>
      <c r="VUV41" s="222"/>
      <c r="VUW41" s="222"/>
      <c r="VUX41" s="222"/>
      <c r="VUY41" s="222"/>
      <c r="VUZ41" s="222"/>
      <c r="VVA41" s="222"/>
      <c r="VVB41" s="222"/>
      <c r="VVC41" s="222"/>
      <c r="VVD41" s="222"/>
      <c r="VVE41" s="222"/>
      <c r="VVF41" s="222"/>
      <c r="VVG41" s="222"/>
      <c r="VVH41" s="222"/>
      <c r="VVI41" s="222"/>
      <c r="VVJ41" s="222"/>
      <c r="VVK41" s="222"/>
      <c r="VVL41" s="222"/>
      <c r="VVM41" s="222"/>
      <c r="VVN41" s="222"/>
      <c r="VVO41" s="222"/>
      <c r="VVP41" s="222"/>
      <c r="VVQ41" s="222"/>
      <c r="VVR41" s="222"/>
      <c r="VVS41" s="222"/>
      <c r="VVT41" s="222"/>
      <c r="VVU41" s="222"/>
      <c r="VVV41" s="222"/>
      <c r="VVW41" s="222"/>
      <c r="VVX41" s="222"/>
      <c r="VVY41" s="222"/>
      <c r="VVZ41" s="222"/>
      <c r="VWA41" s="222"/>
      <c r="VWB41" s="222"/>
      <c r="VWC41" s="222"/>
      <c r="VWD41" s="222"/>
      <c r="VWE41" s="222"/>
      <c r="VWF41" s="222"/>
      <c r="VWG41" s="222"/>
      <c r="VWH41" s="222"/>
      <c r="VWI41" s="222"/>
      <c r="VWJ41" s="222"/>
      <c r="VWK41" s="222"/>
      <c r="VWL41" s="222"/>
      <c r="VWM41" s="222"/>
      <c r="VWN41" s="222"/>
      <c r="VWO41" s="222"/>
      <c r="VWP41" s="222"/>
      <c r="VWQ41" s="222"/>
      <c r="VWR41" s="222"/>
      <c r="VWS41" s="222"/>
      <c r="VWT41" s="222"/>
      <c r="VWU41" s="222"/>
      <c r="VWV41" s="222"/>
      <c r="VWW41" s="222"/>
      <c r="VWX41" s="222"/>
      <c r="VWY41" s="222"/>
      <c r="VWZ41" s="222"/>
      <c r="VXA41" s="222"/>
      <c r="VXB41" s="222"/>
      <c r="VXC41" s="222"/>
      <c r="VXD41" s="222"/>
      <c r="VXE41" s="222"/>
      <c r="VXF41" s="222"/>
      <c r="VXG41" s="222"/>
      <c r="VXH41" s="222"/>
      <c r="VXI41" s="222"/>
      <c r="VXJ41" s="222"/>
      <c r="VXK41" s="222"/>
      <c r="VXL41" s="222"/>
      <c r="VXM41" s="222"/>
      <c r="VXN41" s="222"/>
      <c r="VXO41" s="222"/>
      <c r="VXP41" s="222"/>
      <c r="VXQ41" s="222"/>
      <c r="VXR41" s="222"/>
      <c r="VXS41" s="222"/>
      <c r="VXT41" s="222"/>
      <c r="VXU41" s="222"/>
      <c r="VXV41" s="222"/>
      <c r="VXW41" s="222"/>
      <c r="VXX41" s="222"/>
      <c r="VXY41" s="222"/>
      <c r="VXZ41" s="222"/>
      <c r="VYA41" s="222"/>
      <c r="VYB41" s="222"/>
      <c r="VYC41" s="222"/>
      <c r="VYD41" s="222"/>
      <c r="VYE41" s="222"/>
      <c r="VYF41" s="222"/>
      <c r="VYG41" s="222"/>
      <c r="VYH41" s="222"/>
      <c r="VYI41" s="222"/>
      <c r="VYJ41" s="222"/>
      <c r="VYK41" s="222"/>
      <c r="VYL41" s="222"/>
      <c r="VYM41" s="222"/>
      <c r="VYN41" s="222"/>
      <c r="VYO41" s="222"/>
      <c r="VYP41" s="222"/>
      <c r="VYQ41" s="222"/>
      <c r="VYR41" s="222"/>
      <c r="VYS41" s="222"/>
      <c r="VYT41" s="222"/>
      <c r="VYU41" s="222"/>
      <c r="VYV41" s="222"/>
      <c r="VYW41" s="222"/>
      <c r="VYX41" s="222"/>
      <c r="VYY41" s="222"/>
      <c r="VYZ41" s="222"/>
      <c r="VZA41" s="222"/>
      <c r="VZB41" s="222"/>
      <c r="VZC41" s="222"/>
      <c r="VZD41" s="222"/>
      <c r="VZE41" s="222"/>
      <c r="VZF41" s="222"/>
      <c r="VZG41" s="222"/>
      <c r="VZH41" s="222"/>
      <c r="VZI41" s="222"/>
      <c r="VZJ41" s="222"/>
      <c r="VZK41" s="222"/>
      <c r="VZL41" s="222"/>
      <c r="VZM41" s="222"/>
      <c r="VZN41" s="222"/>
      <c r="VZO41" s="222"/>
      <c r="VZP41" s="222"/>
      <c r="VZQ41" s="222"/>
      <c r="VZR41" s="222"/>
      <c r="VZS41" s="222"/>
      <c r="VZT41" s="222"/>
      <c r="VZU41" s="222"/>
      <c r="VZV41" s="222"/>
      <c r="VZW41" s="222"/>
      <c r="VZX41" s="222"/>
      <c r="VZY41" s="222"/>
      <c r="VZZ41" s="222"/>
      <c r="WAA41" s="222"/>
      <c r="WAB41" s="222"/>
      <c r="WAC41" s="222"/>
      <c r="WAD41" s="222"/>
      <c r="WAE41" s="222"/>
      <c r="WAF41" s="222"/>
      <c r="WAG41" s="222"/>
      <c r="WAH41" s="222"/>
      <c r="WAI41" s="222"/>
      <c r="WAJ41" s="222"/>
      <c r="WAK41" s="222"/>
      <c r="WAL41" s="222"/>
      <c r="WAM41" s="222"/>
      <c r="WAN41" s="222"/>
      <c r="WAO41" s="222"/>
      <c r="WAP41" s="222"/>
      <c r="WAQ41" s="222"/>
      <c r="WAR41" s="222"/>
      <c r="WAS41" s="222"/>
      <c r="WAT41" s="222"/>
      <c r="WAU41" s="222"/>
      <c r="WAV41" s="222"/>
      <c r="WAW41" s="222"/>
      <c r="WAX41" s="222"/>
      <c r="WAY41" s="222"/>
      <c r="WAZ41" s="222"/>
      <c r="WBA41" s="222"/>
      <c r="WBB41" s="222"/>
      <c r="WBC41" s="222"/>
      <c r="WBD41" s="222"/>
      <c r="WBE41" s="222"/>
      <c r="WBF41" s="222"/>
      <c r="WBG41" s="222"/>
      <c r="WBH41" s="222"/>
      <c r="WBI41" s="222"/>
      <c r="WBJ41" s="222"/>
      <c r="WBK41" s="222"/>
      <c r="WBL41" s="222"/>
      <c r="WBM41" s="222"/>
      <c r="WBN41" s="222"/>
      <c r="WBO41" s="222"/>
      <c r="WBP41" s="222"/>
      <c r="WBQ41" s="222"/>
      <c r="WBR41" s="222"/>
      <c r="WBS41" s="222"/>
      <c r="WBT41" s="222"/>
      <c r="WBU41" s="222"/>
      <c r="WBV41" s="222"/>
      <c r="WBW41" s="222"/>
      <c r="WBX41" s="222"/>
      <c r="WBY41" s="222"/>
      <c r="WBZ41" s="222"/>
      <c r="WCA41" s="222"/>
      <c r="WCB41" s="222"/>
      <c r="WCC41" s="222"/>
      <c r="WCD41" s="222"/>
      <c r="WCE41" s="222"/>
      <c r="WCF41" s="222"/>
      <c r="WCG41" s="222"/>
      <c r="WCH41" s="222"/>
      <c r="WCI41" s="222"/>
      <c r="WCJ41" s="222"/>
      <c r="WCK41" s="222"/>
      <c r="WCL41" s="222"/>
      <c r="WCM41" s="222"/>
      <c r="WCN41" s="222"/>
      <c r="WCO41" s="222"/>
      <c r="WCP41" s="222"/>
      <c r="WCQ41" s="222"/>
      <c r="WCR41" s="222"/>
      <c r="WCS41" s="222"/>
      <c r="WCT41" s="222"/>
      <c r="WCU41" s="222"/>
      <c r="WCV41" s="222"/>
      <c r="WCW41" s="222"/>
      <c r="WCX41" s="222"/>
      <c r="WCY41" s="222"/>
      <c r="WCZ41" s="222"/>
      <c r="WDA41" s="222"/>
      <c r="WDB41" s="222"/>
      <c r="WDC41" s="222"/>
      <c r="WDD41" s="222"/>
      <c r="WDE41" s="222"/>
      <c r="WDF41" s="222"/>
      <c r="WDG41" s="222"/>
      <c r="WDH41" s="222"/>
      <c r="WDI41" s="222"/>
      <c r="WDJ41" s="222"/>
      <c r="WDK41" s="222"/>
      <c r="WDL41" s="222"/>
      <c r="WDM41" s="222"/>
      <c r="WDN41" s="222"/>
      <c r="WDO41" s="222"/>
      <c r="WDP41" s="222"/>
      <c r="WDQ41" s="222"/>
      <c r="WDR41" s="222"/>
      <c r="WDS41" s="222"/>
      <c r="WDT41" s="222"/>
      <c r="WDU41" s="222"/>
      <c r="WDV41" s="222"/>
      <c r="WDW41" s="222"/>
      <c r="WDX41" s="222"/>
      <c r="WDY41" s="222"/>
      <c r="WDZ41" s="222"/>
      <c r="WEA41" s="222"/>
      <c r="WEB41" s="222"/>
      <c r="WEC41" s="222"/>
      <c r="WED41" s="222"/>
      <c r="WEE41" s="222"/>
      <c r="WEF41" s="222"/>
      <c r="WEG41" s="222"/>
      <c r="WEH41" s="222"/>
      <c r="WEI41" s="222"/>
      <c r="WEJ41" s="222"/>
      <c r="WEK41" s="222"/>
      <c r="WEL41" s="222"/>
      <c r="WEM41" s="222"/>
      <c r="WEN41" s="222"/>
      <c r="WEO41" s="222"/>
      <c r="WEP41" s="222"/>
      <c r="WEQ41" s="222"/>
      <c r="WER41" s="222"/>
      <c r="WES41" s="222"/>
      <c r="WET41" s="222"/>
      <c r="WEU41" s="222"/>
      <c r="WEV41" s="222"/>
      <c r="WEW41" s="222"/>
      <c r="WEX41" s="222"/>
      <c r="WEY41" s="222"/>
      <c r="WEZ41" s="222"/>
      <c r="WFA41" s="222"/>
      <c r="WFB41" s="222"/>
      <c r="WFC41" s="222"/>
      <c r="WFD41" s="222"/>
      <c r="WFE41" s="222"/>
      <c r="WFF41" s="222"/>
      <c r="WFG41" s="222"/>
      <c r="WFH41" s="222"/>
      <c r="WFI41" s="222"/>
      <c r="WFJ41" s="222"/>
      <c r="WFK41" s="222"/>
      <c r="WFL41" s="222"/>
      <c r="WFM41" s="222"/>
      <c r="WFN41" s="222"/>
      <c r="WFO41" s="222"/>
      <c r="WFP41" s="222"/>
      <c r="WFQ41" s="222"/>
      <c r="WFR41" s="222"/>
      <c r="WFS41" s="222"/>
      <c r="WFT41" s="222"/>
      <c r="WFU41" s="222"/>
      <c r="WFV41" s="222"/>
      <c r="WFW41" s="222"/>
      <c r="WFX41" s="222"/>
      <c r="WFY41" s="222"/>
      <c r="WFZ41" s="222"/>
      <c r="WGA41" s="222"/>
      <c r="WGB41" s="222"/>
      <c r="WGC41" s="222"/>
      <c r="WGD41" s="222"/>
      <c r="WGE41" s="222"/>
      <c r="WGF41" s="222"/>
      <c r="WGG41" s="222"/>
      <c r="WGH41" s="222"/>
      <c r="WGI41" s="222"/>
      <c r="WGJ41" s="222"/>
      <c r="WGK41" s="222"/>
      <c r="WGL41" s="222"/>
      <c r="WGM41" s="222"/>
      <c r="WGN41" s="222"/>
      <c r="WGO41" s="222"/>
      <c r="WGP41" s="222"/>
      <c r="WGQ41" s="222"/>
      <c r="WGR41" s="222"/>
      <c r="WGS41" s="222"/>
      <c r="WGT41" s="222"/>
      <c r="WGU41" s="222"/>
      <c r="WGV41" s="222"/>
      <c r="WGW41" s="222"/>
      <c r="WGX41" s="222"/>
      <c r="WGY41" s="222"/>
      <c r="WGZ41" s="222"/>
      <c r="WHA41" s="222"/>
      <c r="WHB41" s="222"/>
      <c r="WHC41" s="222"/>
      <c r="WHD41" s="222"/>
      <c r="WHE41" s="222"/>
      <c r="WHF41" s="222"/>
      <c r="WHG41" s="222"/>
      <c r="WHH41" s="222"/>
      <c r="WHI41" s="222"/>
      <c r="WHJ41" s="222"/>
      <c r="WHK41" s="222"/>
      <c r="WHL41" s="222"/>
      <c r="WHM41" s="222"/>
      <c r="WHN41" s="222"/>
      <c r="WHO41" s="222"/>
      <c r="WHP41" s="222"/>
      <c r="WHQ41" s="222"/>
      <c r="WHR41" s="222"/>
      <c r="WHS41" s="222"/>
      <c r="WHT41" s="222"/>
      <c r="WHU41" s="222"/>
      <c r="WHV41" s="222"/>
      <c r="WHW41" s="222"/>
      <c r="WHX41" s="222"/>
      <c r="WHY41" s="222"/>
      <c r="WHZ41" s="222"/>
      <c r="WIA41" s="222"/>
      <c r="WIB41" s="222"/>
      <c r="WIC41" s="222"/>
      <c r="WID41" s="222"/>
      <c r="WIE41" s="222"/>
      <c r="WIF41" s="222"/>
      <c r="WIG41" s="222"/>
      <c r="WIH41" s="222"/>
      <c r="WII41" s="222"/>
      <c r="WIJ41" s="222"/>
      <c r="WIK41" s="222"/>
      <c r="WIL41" s="222"/>
      <c r="WIM41" s="222"/>
      <c r="WIN41" s="222"/>
      <c r="WIO41" s="222"/>
      <c r="WIP41" s="222"/>
      <c r="WIQ41" s="222"/>
      <c r="WIR41" s="222"/>
      <c r="WIS41" s="222"/>
      <c r="WIT41" s="222"/>
      <c r="WIU41" s="222"/>
      <c r="WIV41" s="222"/>
      <c r="WIW41" s="222"/>
      <c r="WIX41" s="222"/>
      <c r="WIY41" s="222"/>
      <c r="WIZ41" s="222"/>
      <c r="WJA41" s="222"/>
      <c r="WJB41" s="222"/>
      <c r="WJC41" s="222"/>
      <c r="WJD41" s="222"/>
      <c r="WJE41" s="222"/>
      <c r="WJF41" s="222"/>
      <c r="WJG41" s="222"/>
      <c r="WJH41" s="222"/>
      <c r="WJI41" s="222"/>
      <c r="WJJ41" s="222"/>
      <c r="WJK41" s="222"/>
      <c r="WJL41" s="222"/>
      <c r="WJM41" s="222"/>
      <c r="WJN41" s="222"/>
      <c r="WJO41" s="222"/>
      <c r="WJP41" s="222"/>
      <c r="WJQ41" s="222"/>
      <c r="WJR41" s="222"/>
      <c r="WJS41" s="222"/>
      <c r="WJT41" s="222"/>
      <c r="WJU41" s="222"/>
      <c r="WJV41" s="222"/>
      <c r="WJW41" s="222"/>
      <c r="WJX41" s="222"/>
      <c r="WJY41" s="222"/>
      <c r="WJZ41" s="222"/>
      <c r="WKA41" s="222"/>
      <c r="WKB41" s="222"/>
      <c r="WKC41" s="222"/>
      <c r="WKD41" s="222"/>
      <c r="WKE41" s="222"/>
      <c r="WKF41" s="222"/>
      <c r="WKG41" s="222"/>
      <c r="WKH41" s="222"/>
      <c r="WKI41" s="222"/>
      <c r="WKJ41" s="222"/>
      <c r="WKK41" s="222"/>
      <c r="WKL41" s="222"/>
      <c r="WKM41" s="222"/>
      <c r="WKN41" s="222"/>
      <c r="WKO41" s="222"/>
      <c r="WKP41" s="222"/>
      <c r="WKQ41" s="222"/>
      <c r="WKR41" s="222"/>
      <c r="WKS41" s="222"/>
      <c r="WKT41" s="222"/>
      <c r="WKU41" s="222"/>
      <c r="WKV41" s="222"/>
      <c r="WKW41" s="222"/>
      <c r="WKX41" s="222"/>
      <c r="WKY41" s="222"/>
      <c r="WKZ41" s="222"/>
      <c r="WLA41" s="222"/>
      <c r="WLB41" s="222"/>
      <c r="WLC41" s="222"/>
      <c r="WLD41" s="222"/>
      <c r="WLE41" s="222"/>
      <c r="WLF41" s="222"/>
      <c r="WLG41" s="222"/>
      <c r="WLH41" s="222"/>
      <c r="WLI41" s="222"/>
      <c r="WLJ41" s="222"/>
      <c r="WLK41" s="222"/>
      <c r="WLL41" s="222"/>
      <c r="WLM41" s="222"/>
      <c r="WLN41" s="222"/>
      <c r="WLO41" s="222"/>
      <c r="WLP41" s="222"/>
      <c r="WLQ41" s="222"/>
      <c r="WLR41" s="222"/>
      <c r="WLS41" s="222"/>
      <c r="WLT41" s="222"/>
      <c r="WLU41" s="222"/>
      <c r="WLV41" s="222"/>
      <c r="WLW41" s="222"/>
      <c r="WLX41" s="222"/>
      <c r="WLY41" s="222"/>
      <c r="WLZ41" s="222"/>
      <c r="WMA41" s="222"/>
      <c r="WMB41" s="222"/>
      <c r="WMC41" s="222"/>
      <c r="WMD41" s="222"/>
      <c r="WME41" s="222"/>
      <c r="WMF41" s="222"/>
      <c r="WMG41" s="222"/>
      <c r="WMH41" s="222"/>
      <c r="WMI41" s="222"/>
      <c r="WMJ41" s="222"/>
      <c r="WMK41" s="222"/>
      <c r="WML41" s="222"/>
      <c r="WMM41" s="222"/>
      <c r="WMN41" s="222"/>
      <c r="WMO41" s="222"/>
      <c r="WMP41" s="222"/>
      <c r="WMQ41" s="222"/>
      <c r="WMR41" s="222"/>
      <c r="WMS41" s="222"/>
      <c r="WMT41" s="222"/>
      <c r="WMU41" s="222"/>
      <c r="WMV41" s="222"/>
      <c r="WMW41" s="222"/>
      <c r="WMX41" s="222"/>
      <c r="WMY41" s="222"/>
      <c r="WMZ41" s="222"/>
      <c r="WNA41" s="222"/>
      <c r="WNB41" s="222"/>
      <c r="WNC41" s="222"/>
      <c r="WND41" s="222"/>
      <c r="WNE41" s="222"/>
      <c r="WNF41" s="222"/>
      <c r="WNG41" s="222"/>
      <c r="WNH41" s="222"/>
      <c r="WNI41" s="222"/>
      <c r="WNJ41" s="222"/>
      <c r="WNK41" s="222"/>
      <c r="WNL41" s="222"/>
      <c r="WNM41" s="222"/>
      <c r="WNN41" s="222"/>
      <c r="WNO41" s="222"/>
      <c r="WNP41" s="222"/>
      <c r="WNQ41" s="222"/>
      <c r="WNR41" s="222"/>
      <c r="WNS41" s="222"/>
      <c r="WNT41" s="222"/>
      <c r="WNU41" s="222"/>
      <c r="WNV41" s="222"/>
      <c r="WNW41" s="222"/>
      <c r="WNX41" s="222"/>
      <c r="WNY41" s="222"/>
      <c r="WNZ41" s="222"/>
      <c r="WOA41" s="222"/>
      <c r="WOB41" s="222"/>
      <c r="WOC41" s="222"/>
      <c r="WOD41" s="222"/>
      <c r="WOE41" s="222"/>
      <c r="WOF41" s="222"/>
      <c r="WOG41" s="222"/>
      <c r="WOH41" s="222"/>
      <c r="WOI41" s="222"/>
      <c r="WOJ41" s="222"/>
      <c r="WOK41" s="222"/>
      <c r="WOL41" s="222"/>
      <c r="WOM41" s="222"/>
      <c r="WON41" s="222"/>
      <c r="WOO41" s="222"/>
      <c r="WOP41" s="222"/>
      <c r="WOQ41" s="222"/>
      <c r="WOR41" s="222"/>
      <c r="WOS41" s="222"/>
      <c r="WOT41" s="222"/>
      <c r="WOU41" s="222"/>
      <c r="WOV41" s="222"/>
      <c r="WOW41" s="222"/>
      <c r="WOX41" s="222"/>
      <c r="WOY41" s="222"/>
      <c r="WOZ41" s="222"/>
      <c r="WPA41" s="222"/>
      <c r="WPB41" s="222"/>
      <c r="WPC41" s="222"/>
      <c r="WPD41" s="222"/>
      <c r="WPE41" s="222"/>
      <c r="WPF41" s="222"/>
      <c r="WPG41" s="222"/>
      <c r="WPH41" s="222"/>
      <c r="WPI41" s="222"/>
      <c r="WPJ41" s="222"/>
      <c r="WPK41" s="222"/>
      <c r="WPL41" s="222"/>
      <c r="WPM41" s="222"/>
      <c r="WPN41" s="222"/>
      <c r="WPO41" s="222"/>
      <c r="WPP41" s="222"/>
      <c r="WPQ41" s="222"/>
      <c r="WPR41" s="222"/>
      <c r="WPS41" s="222"/>
      <c r="WPT41" s="222"/>
      <c r="WPU41" s="222"/>
      <c r="WPV41" s="222"/>
      <c r="WPW41" s="222"/>
      <c r="WPX41" s="222"/>
      <c r="WPY41" s="222"/>
      <c r="WPZ41" s="222"/>
      <c r="WQA41" s="222"/>
      <c r="WQB41" s="222"/>
      <c r="WQC41" s="222"/>
      <c r="WQD41" s="222"/>
      <c r="WQE41" s="222"/>
      <c r="WQF41" s="222"/>
      <c r="WQG41" s="222"/>
      <c r="WQH41" s="222"/>
      <c r="WQI41" s="222"/>
      <c r="WQJ41" s="222"/>
      <c r="WQK41" s="222"/>
      <c r="WQL41" s="222"/>
      <c r="WQM41" s="222"/>
      <c r="WQN41" s="222"/>
      <c r="WQO41" s="222"/>
      <c r="WQP41" s="222"/>
      <c r="WQQ41" s="222"/>
      <c r="WQR41" s="222"/>
      <c r="WQS41" s="222"/>
      <c r="WQT41" s="222"/>
      <c r="WQU41" s="222"/>
      <c r="WQV41" s="222"/>
      <c r="WQW41" s="222"/>
      <c r="WQX41" s="222"/>
      <c r="WQY41" s="222"/>
      <c r="WQZ41" s="222"/>
      <c r="WRA41" s="222"/>
      <c r="WRB41" s="222"/>
      <c r="WRC41" s="222"/>
      <c r="WRD41" s="222"/>
      <c r="WRE41" s="222"/>
      <c r="WRF41" s="222"/>
      <c r="WRG41" s="222"/>
      <c r="WRH41" s="222"/>
      <c r="WRI41" s="222"/>
      <c r="WRJ41" s="222"/>
      <c r="WRK41" s="222"/>
      <c r="WRL41" s="222"/>
      <c r="WRM41" s="222"/>
      <c r="WRN41" s="222"/>
      <c r="WRO41" s="222"/>
      <c r="WRP41" s="222"/>
      <c r="WRQ41" s="222"/>
      <c r="WRR41" s="222"/>
      <c r="WRS41" s="222"/>
      <c r="WRT41" s="222"/>
      <c r="WRU41" s="222"/>
      <c r="WRV41" s="222"/>
      <c r="WRW41" s="222"/>
      <c r="WRX41" s="222"/>
      <c r="WRY41" s="222"/>
      <c r="WRZ41" s="222"/>
      <c r="WSA41" s="222"/>
      <c r="WSB41" s="222"/>
      <c r="WSC41" s="222"/>
      <c r="WSD41" s="222"/>
      <c r="WSE41" s="222"/>
      <c r="WSF41" s="222"/>
      <c r="WSG41" s="222"/>
      <c r="WSH41" s="222"/>
      <c r="WSI41" s="222"/>
      <c r="WSJ41" s="222"/>
      <c r="WSK41" s="222"/>
      <c r="WSL41" s="222"/>
      <c r="WSM41" s="222"/>
      <c r="WSN41" s="222"/>
      <c r="WSO41" s="222"/>
      <c r="WSP41" s="222"/>
      <c r="WSQ41" s="222"/>
      <c r="WSR41" s="222"/>
      <c r="WSS41" s="222"/>
      <c r="WST41" s="222"/>
      <c r="WSU41" s="222"/>
      <c r="WSV41" s="222"/>
      <c r="WSW41" s="222"/>
      <c r="WSX41" s="222"/>
      <c r="WSY41" s="222"/>
      <c r="WSZ41" s="222"/>
      <c r="WTA41" s="222"/>
      <c r="WTB41" s="222"/>
      <c r="WTC41" s="222"/>
      <c r="WTD41" s="222"/>
      <c r="WTE41" s="222"/>
      <c r="WTF41" s="222"/>
      <c r="WTG41" s="222"/>
      <c r="WTH41" s="222"/>
      <c r="WTI41" s="222"/>
      <c r="WTJ41" s="222"/>
      <c r="WTK41" s="222"/>
      <c r="WTL41" s="222"/>
      <c r="WTM41" s="222"/>
      <c r="WTN41" s="222"/>
      <c r="WTO41" s="222"/>
      <c r="WTP41" s="222"/>
      <c r="WTQ41" s="222"/>
      <c r="WTR41" s="222"/>
      <c r="WTS41" s="222"/>
      <c r="WTT41" s="222"/>
      <c r="WTU41" s="222"/>
      <c r="WTV41" s="222"/>
      <c r="WTW41" s="222"/>
      <c r="WTX41" s="222"/>
      <c r="WTY41" s="222"/>
      <c r="WTZ41" s="222"/>
      <c r="WUA41" s="222"/>
      <c r="WUB41" s="222"/>
      <c r="WUC41" s="222"/>
      <c r="WUD41" s="222"/>
      <c r="WUE41" s="222"/>
      <c r="WUF41" s="222"/>
      <c r="WUG41" s="222"/>
      <c r="WUH41" s="222"/>
      <c r="WUI41" s="222"/>
      <c r="WUJ41" s="222"/>
      <c r="WUK41" s="222"/>
      <c r="WUL41" s="222"/>
      <c r="WUM41" s="222"/>
      <c r="WUN41" s="222"/>
      <c r="WUO41" s="222"/>
      <c r="WUP41" s="222"/>
      <c r="WUQ41" s="222"/>
      <c r="WUR41" s="222"/>
      <c r="WUS41" s="222"/>
      <c r="WUT41" s="222"/>
      <c r="WUU41" s="222"/>
      <c r="WUV41" s="222"/>
      <c r="WUW41" s="222"/>
      <c r="WUX41" s="222"/>
      <c r="WUY41" s="222"/>
      <c r="WUZ41" s="222"/>
      <c r="WVA41" s="222"/>
      <c r="WVB41" s="222"/>
      <c r="WVC41" s="222"/>
      <c r="WVD41" s="222"/>
      <c r="WVE41" s="222"/>
      <c r="WVF41" s="222"/>
      <c r="WVG41" s="222"/>
      <c r="WVH41" s="222"/>
      <c r="WVI41" s="222"/>
      <c r="WVJ41" s="222"/>
      <c r="WVK41" s="222"/>
      <c r="WVL41" s="222"/>
      <c r="WVM41" s="222"/>
      <c r="WVN41" s="222"/>
      <c r="WVO41" s="222"/>
      <c r="WVP41" s="222"/>
      <c r="WVQ41" s="222"/>
      <c r="WVR41" s="222"/>
      <c r="WVS41" s="222"/>
      <c r="WVT41" s="222"/>
      <c r="WVU41" s="222"/>
      <c r="WVV41" s="222"/>
      <c r="WVW41" s="222"/>
      <c r="WVX41" s="222"/>
      <c r="WVY41" s="222"/>
      <c r="WVZ41" s="222"/>
      <c r="WWA41" s="222"/>
      <c r="WWB41" s="222"/>
      <c r="WWC41" s="222"/>
      <c r="WWD41" s="222"/>
      <c r="WWE41" s="222"/>
      <c r="WWF41" s="222"/>
      <c r="WWG41" s="222"/>
      <c r="WWH41" s="222"/>
      <c r="WWI41" s="222"/>
      <c r="WWJ41" s="222"/>
      <c r="WWK41" s="222"/>
      <c r="WWL41" s="222"/>
      <c r="WWM41" s="222"/>
      <c r="WWN41" s="222"/>
      <c r="WWO41" s="222"/>
      <c r="WWP41" s="222"/>
      <c r="WWQ41" s="222"/>
      <c r="WWR41" s="222"/>
      <c r="WWS41" s="222"/>
      <c r="WWT41" s="222"/>
      <c r="WWU41" s="222"/>
      <c r="WWV41" s="222"/>
      <c r="WWW41" s="222"/>
      <c r="WWX41" s="222"/>
      <c r="WWY41" s="222"/>
      <c r="WWZ41" s="222"/>
      <c r="WXA41" s="222"/>
      <c r="WXB41" s="222"/>
      <c r="WXC41" s="222"/>
      <c r="WXD41" s="222"/>
      <c r="WXE41" s="222"/>
      <c r="WXF41" s="222"/>
      <c r="WXG41" s="222"/>
      <c r="WXH41" s="222"/>
      <c r="WXI41" s="222"/>
      <c r="WXJ41" s="222"/>
      <c r="WXK41" s="222"/>
      <c r="WXL41" s="222"/>
      <c r="WXM41" s="222"/>
      <c r="WXN41" s="222"/>
      <c r="WXO41" s="222"/>
      <c r="WXP41" s="222"/>
      <c r="WXQ41" s="222"/>
      <c r="WXR41" s="222"/>
      <c r="WXS41" s="222"/>
      <c r="WXT41" s="222"/>
      <c r="WXU41" s="222"/>
      <c r="WXV41" s="222"/>
      <c r="WXW41" s="222"/>
      <c r="WXX41" s="222"/>
      <c r="WXY41" s="222"/>
      <c r="WXZ41" s="222"/>
      <c r="WYA41" s="222"/>
      <c r="WYB41" s="222"/>
      <c r="WYC41" s="222"/>
      <c r="WYD41" s="222"/>
      <c r="WYE41" s="222"/>
      <c r="WYF41" s="222"/>
      <c r="WYG41" s="222"/>
      <c r="WYH41" s="222"/>
      <c r="WYI41" s="222"/>
      <c r="WYJ41" s="222"/>
      <c r="WYK41" s="222"/>
      <c r="WYL41" s="222"/>
      <c r="WYM41" s="222"/>
      <c r="WYN41" s="222"/>
      <c r="WYO41" s="222"/>
      <c r="WYP41" s="222"/>
      <c r="WYQ41" s="222"/>
      <c r="WYR41" s="222"/>
      <c r="WYS41" s="222"/>
      <c r="WYT41" s="222"/>
      <c r="WYU41" s="222"/>
      <c r="WYV41" s="222"/>
      <c r="WYW41" s="222"/>
      <c r="WYX41" s="222"/>
      <c r="WYY41" s="222"/>
      <c r="WYZ41" s="222"/>
      <c r="WZA41" s="222"/>
      <c r="WZB41" s="222"/>
      <c r="WZC41" s="222"/>
      <c r="WZD41" s="222"/>
      <c r="WZE41" s="222"/>
      <c r="WZF41" s="222"/>
      <c r="WZG41" s="222"/>
      <c r="WZH41" s="222"/>
      <c r="WZI41" s="222"/>
      <c r="WZJ41" s="222"/>
      <c r="WZK41" s="222"/>
      <c r="WZL41" s="222"/>
      <c r="WZM41" s="222"/>
      <c r="WZN41" s="222"/>
      <c r="WZO41" s="222"/>
      <c r="WZP41" s="222"/>
      <c r="WZQ41" s="222"/>
      <c r="WZR41" s="222"/>
      <c r="WZS41" s="222"/>
      <c r="WZT41" s="222"/>
      <c r="WZU41" s="222"/>
      <c r="WZV41" s="222"/>
      <c r="WZW41" s="222"/>
      <c r="WZX41" s="222"/>
      <c r="WZY41" s="222"/>
      <c r="WZZ41" s="222"/>
      <c r="XAA41" s="222"/>
      <c r="XAB41" s="222"/>
      <c r="XAC41" s="222"/>
      <c r="XAD41" s="222"/>
      <c r="XAE41" s="222"/>
      <c r="XAF41" s="222"/>
      <c r="XAG41" s="222"/>
      <c r="XAH41" s="222"/>
      <c r="XAI41" s="222"/>
      <c r="XAJ41" s="222"/>
      <c r="XAK41" s="222"/>
      <c r="XAL41" s="222"/>
      <c r="XAM41" s="222"/>
      <c r="XAN41" s="222"/>
      <c r="XAO41" s="222"/>
      <c r="XAP41" s="222"/>
      <c r="XAQ41" s="222"/>
      <c r="XAR41" s="222"/>
      <c r="XAS41" s="222"/>
      <c r="XAT41" s="222"/>
      <c r="XAU41" s="222"/>
      <c r="XAV41" s="222"/>
      <c r="XAW41" s="222"/>
      <c r="XAX41" s="222"/>
      <c r="XAY41" s="222"/>
      <c r="XAZ41" s="222"/>
      <c r="XBA41" s="222"/>
      <c r="XBB41" s="222"/>
      <c r="XBC41" s="222"/>
      <c r="XBD41" s="222"/>
      <c r="XBE41" s="222"/>
      <c r="XBF41" s="222"/>
      <c r="XBG41" s="222"/>
      <c r="XBH41" s="222"/>
      <c r="XBI41" s="222"/>
      <c r="XBJ41" s="222"/>
      <c r="XBK41" s="222"/>
      <c r="XBL41" s="222"/>
      <c r="XBM41" s="222"/>
      <c r="XBN41" s="222"/>
      <c r="XBO41" s="222"/>
      <c r="XBP41" s="222"/>
      <c r="XBQ41" s="222"/>
      <c r="XBR41" s="222"/>
      <c r="XBS41" s="222"/>
      <c r="XBT41" s="222"/>
      <c r="XBU41" s="222"/>
      <c r="XBV41" s="222"/>
      <c r="XBW41" s="222"/>
      <c r="XBX41" s="222"/>
      <c r="XBY41" s="222"/>
      <c r="XBZ41" s="222"/>
      <c r="XCA41" s="222"/>
      <c r="XCB41" s="222"/>
      <c r="XCC41" s="222"/>
      <c r="XCD41" s="222"/>
      <c r="XCE41" s="222"/>
      <c r="XCF41" s="222"/>
      <c r="XCG41" s="222"/>
      <c r="XCH41" s="222"/>
      <c r="XCI41" s="222"/>
      <c r="XCJ41" s="222"/>
      <c r="XCK41" s="222"/>
      <c r="XCL41" s="222"/>
      <c r="XCM41" s="222"/>
      <c r="XCN41" s="222"/>
      <c r="XCO41" s="222"/>
      <c r="XCP41" s="222"/>
      <c r="XCQ41" s="222"/>
      <c r="XCR41" s="222"/>
      <c r="XCS41" s="222"/>
      <c r="XCT41" s="222"/>
      <c r="XCU41" s="222"/>
      <c r="XCV41" s="222"/>
      <c r="XCW41" s="222"/>
      <c r="XCX41" s="222"/>
      <c r="XCY41" s="222"/>
      <c r="XCZ41" s="222"/>
      <c r="XDA41" s="222"/>
      <c r="XDB41" s="222"/>
      <c r="XDC41" s="222"/>
      <c r="XDD41" s="222"/>
      <c r="XDE41" s="222"/>
      <c r="XDF41" s="222"/>
      <c r="XDG41" s="222"/>
      <c r="XDH41" s="222"/>
      <c r="XDI41" s="222"/>
      <c r="XDJ41" s="222"/>
      <c r="XDK41" s="222"/>
      <c r="XDL41" s="222"/>
      <c r="XDM41" s="222"/>
      <c r="XDN41" s="222"/>
      <c r="XDO41" s="222"/>
      <c r="XDP41" s="222"/>
      <c r="XDQ41" s="222"/>
      <c r="XDR41" s="222"/>
      <c r="XDS41" s="222"/>
      <c r="XDT41" s="222"/>
      <c r="XDU41" s="222"/>
      <c r="XDV41" s="222"/>
      <c r="XDW41" s="222"/>
      <c r="XDX41" s="222"/>
      <c r="XDY41" s="222"/>
      <c r="XDZ41" s="222"/>
      <c r="XEA41" s="222"/>
      <c r="XEB41" s="222"/>
      <c r="XEC41" s="222"/>
      <c r="XED41" s="222"/>
      <c r="XEE41" s="222"/>
      <c r="XEF41" s="222"/>
      <c r="XEG41" s="222"/>
      <c r="XEH41" s="222"/>
      <c r="XEI41" s="222"/>
      <c r="XEJ41" s="222"/>
      <c r="XEK41" s="222"/>
      <c r="XEL41" s="222"/>
      <c r="XEM41" s="222"/>
      <c r="XEN41" s="222"/>
      <c r="XEO41" s="222"/>
      <c r="XEP41" s="222"/>
      <c r="XEQ41" s="222"/>
      <c r="XER41" s="222"/>
      <c r="XES41" s="222"/>
      <c r="XET41" s="222"/>
      <c r="XEU41" s="222"/>
      <c r="XEV41" s="222"/>
      <c r="XEW41" s="222"/>
      <c r="XEX41" s="222"/>
      <c r="XEY41" s="222"/>
      <c r="XEZ41" s="222"/>
      <c r="XFA41" s="222"/>
      <c r="XFB41" s="222"/>
      <c r="XFC41" s="222"/>
      <c r="XFD41" s="222"/>
    </row>
    <row r="42" spans="1:16384" ht="15.75" x14ac:dyDescent="0.25">
      <c r="A42" s="207"/>
      <c r="B42" s="207"/>
      <c r="C42" s="207"/>
      <c r="D42" s="207"/>
      <c r="E42" s="207"/>
      <c r="F42" s="207"/>
      <c r="G42" s="207"/>
      <c r="H42" s="207"/>
      <c r="I42" s="207"/>
      <c r="J42" s="207"/>
      <c r="K42" s="207"/>
      <c r="L42" s="207"/>
      <c r="M42" s="207"/>
      <c r="N42" s="207"/>
      <c r="O42" s="207"/>
      <c r="P42" s="207"/>
      <c r="Q42" s="207"/>
      <c r="R42" s="207"/>
    </row>
    <row r="43" spans="1:16384" ht="15.75" x14ac:dyDescent="0.25">
      <c r="A43" s="207"/>
      <c r="B43" s="207"/>
      <c r="C43" s="207"/>
      <c r="D43" s="207"/>
      <c r="E43" s="207"/>
      <c r="F43" s="207"/>
      <c r="G43" s="207"/>
      <c r="H43" s="207"/>
      <c r="I43" s="207"/>
      <c r="J43" s="207"/>
      <c r="K43" s="207"/>
      <c r="L43" s="207"/>
      <c r="M43" s="207"/>
      <c r="N43" s="207"/>
      <c r="O43" s="207"/>
      <c r="P43" s="207"/>
      <c r="Q43" s="207"/>
      <c r="R43" s="207"/>
    </row>
    <row r="44" spans="1:16384" x14ac:dyDescent="0.25">
      <c r="A44" s="220"/>
      <c r="B44" s="213"/>
      <c r="C44" s="213"/>
      <c r="D44" s="213"/>
      <c r="E44" s="213"/>
      <c r="F44" s="213"/>
      <c r="G44" s="213"/>
      <c r="H44" s="213"/>
      <c r="I44" s="213"/>
      <c r="J44" s="213"/>
      <c r="K44" s="213"/>
      <c r="L44" s="213"/>
      <c r="M44" s="213"/>
      <c r="N44" s="213"/>
      <c r="O44" s="213"/>
      <c r="P44" s="213"/>
      <c r="Q44" s="212"/>
      <c r="R44" s="212"/>
    </row>
    <row r="45" spans="1:16384" ht="15" customHeight="1" x14ac:dyDescent="0.25">
      <c r="A45" s="207"/>
      <c r="B45" s="207"/>
      <c r="C45" s="207"/>
      <c r="D45" s="207"/>
      <c r="E45" s="207"/>
      <c r="F45" s="207"/>
      <c r="G45" s="207"/>
      <c r="H45" s="207"/>
      <c r="I45" s="207"/>
      <c r="J45" s="207"/>
      <c r="K45" s="207"/>
      <c r="L45" s="207"/>
      <c r="M45" s="207"/>
      <c r="N45" s="207"/>
      <c r="O45" s="207"/>
      <c r="P45" s="207"/>
      <c r="Q45" s="207"/>
      <c r="R45" s="207"/>
    </row>
    <row r="46" spans="1:16384" ht="17.25" customHeight="1" x14ac:dyDescent="0.25">
      <c r="A46" s="207"/>
      <c r="B46" s="207"/>
      <c r="C46" s="207"/>
      <c r="D46" s="207"/>
      <c r="E46" s="207"/>
      <c r="F46" s="207"/>
      <c r="G46" s="207"/>
      <c r="H46" s="207"/>
      <c r="I46" s="207"/>
      <c r="J46" s="207"/>
      <c r="K46" s="207"/>
      <c r="L46" s="207"/>
      <c r="M46" s="207"/>
      <c r="N46" s="207"/>
      <c r="O46" s="207"/>
      <c r="P46" s="207"/>
      <c r="Q46" s="207"/>
      <c r="R46" s="207"/>
    </row>
    <row r="47" spans="1:16384" ht="15.75" x14ac:dyDescent="0.25">
      <c r="A47" s="207"/>
      <c r="B47" s="207"/>
      <c r="C47" s="207"/>
      <c r="D47" s="207"/>
      <c r="E47" s="207"/>
      <c r="F47" s="207"/>
      <c r="G47" s="207"/>
      <c r="H47" s="207"/>
      <c r="I47" s="207"/>
      <c r="J47" s="207"/>
      <c r="K47" s="207"/>
      <c r="L47" s="207"/>
      <c r="M47" s="207"/>
      <c r="N47" s="207"/>
      <c r="O47" s="207"/>
      <c r="P47" s="207"/>
      <c r="Q47" s="207"/>
      <c r="R47" s="207"/>
    </row>
    <row r="48" spans="1:16384" ht="15.75" x14ac:dyDescent="0.25">
      <c r="A48" s="207"/>
      <c r="B48" s="207"/>
      <c r="C48" s="207"/>
      <c r="D48" s="207"/>
      <c r="E48" s="207"/>
      <c r="F48" s="207"/>
      <c r="G48" s="207"/>
      <c r="H48" s="207"/>
      <c r="I48" s="207"/>
      <c r="J48" s="207"/>
      <c r="K48" s="207"/>
      <c r="L48" s="207"/>
      <c r="M48" s="207"/>
      <c r="N48" s="207"/>
      <c r="O48" s="207"/>
      <c r="P48" s="207"/>
      <c r="Q48" s="207"/>
      <c r="R48" s="207"/>
    </row>
    <row r="49" spans="1:18" ht="15.75" x14ac:dyDescent="0.25">
      <c r="A49" s="207"/>
      <c r="B49" s="207"/>
      <c r="C49" s="207"/>
      <c r="D49" s="207"/>
      <c r="E49" s="207"/>
      <c r="F49" s="207"/>
      <c r="G49" s="207"/>
      <c r="H49" s="207"/>
      <c r="I49" s="207"/>
      <c r="J49" s="207"/>
      <c r="K49" s="207"/>
      <c r="L49" s="207"/>
      <c r="M49" s="207"/>
      <c r="N49" s="207"/>
      <c r="O49" s="207"/>
      <c r="P49" s="207"/>
      <c r="Q49" s="207"/>
      <c r="R49" s="207"/>
    </row>
    <row r="50" spans="1:18" ht="15.75" x14ac:dyDescent="0.25">
      <c r="A50" s="207"/>
      <c r="B50" s="207"/>
      <c r="C50" s="207"/>
      <c r="D50" s="207"/>
      <c r="E50" s="207"/>
      <c r="F50" s="207"/>
      <c r="G50" s="207"/>
      <c r="H50" s="207"/>
      <c r="I50" s="207"/>
      <c r="J50" s="207"/>
      <c r="K50" s="207"/>
      <c r="L50" s="207"/>
      <c r="M50" s="207"/>
      <c r="N50" s="207"/>
      <c r="O50" s="207"/>
      <c r="P50" s="207"/>
      <c r="Q50" s="207"/>
      <c r="R50" s="207"/>
    </row>
    <row r="51" spans="1:18" ht="15.75" x14ac:dyDescent="0.25">
      <c r="A51" s="207"/>
      <c r="G51" s="211"/>
      <c r="H51" s="211"/>
      <c r="I51" s="211"/>
      <c r="J51" s="211"/>
    </row>
    <row r="52" spans="1:18" x14ac:dyDescent="0.25">
      <c r="G52" s="211"/>
      <c r="H52" s="211"/>
      <c r="I52" s="211"/>
      <c r="J52" s="211"/>
    </row>
    <row r="53" spans="1:18" x14ac:dyDescent="0.25">
      <c r="G53" s="211"/>
      <c r="H53" s="211"/>
      <c r="I53" s="211"/>
      <c r="J53" s="211"/>
    </row>
    <row r="54" spans="1:18" x14ac:dyDescent="0.25">
      <c r="G54" s="211"/>
      <c r="H54" s="211"/>
      <c r="I54" s="211"/>
      <c r="J54" s="211"/>
    </row>
    <row r="55" spans="1:18" x14ac:dyDescent="0.25">
      <c r="G55" s="211"/>
      <c r="H55" s="211"/>
      <c r="I55" s="211"/>
      <c r="J55" s="211"/>
      <c r="L55" s="4"/>
    </row>
    <row r="56" spans="1:18" x14ac:dyDescent="0.25">
      <c r="L56" s="4"/>
    </row>
  </sheetData>
  <mergeCells count="1819">
    <mergeCell ref="AK40:BB40"/>
    <mergeCell ref="BC40:BT40"/>
    <mergeCell ref="BU40:CL40"/>
    <mergeCell ref="GQ40:HH40"/>
    <mergeCell ref="HI40:HZ40"/>
    <mergeCell ref="IA40:IR40"/>
    <mergeCell ref="IS40:JJ40"/>
    <mergeCell ref="CM40:DD40"/>
    <mergeCell ref="DE40:DV40"/>
    <mergeCell ref="DW40:EN40"/>
    <mergeCell ref="EO40:FF40"/>
    <mergeCell ref="FG40:FX40"/>
    <mergeCell ref="FY40:GP40"/>
    <mergeCell ref="A1:I1"/>
    <mergeCell ref="TU40:UL40"/>
    <mergeCell ref="UM40:VD40"/>
    <mergeCell ref="VE40:VV40"/>
    <mergeCell ref="VW40:WN40"/>
    <mergeCell ref="WO40:XF40"/>
    <mergeCell ref="QI40:QZ40"/>
    <mergeCell ref="RA40:RR40"/>
    <mergeCell ref="RS40:SJ40"/>
    <mergeCell ref="SK40:TB40"/>
    <mergeCell ref="TC40:TT40"/>
    <mergeCell ref="MW40:NN40"/>
    <mergeCell ref="NO40:OF40"/>
    <mergeCell ref="OG40:OX40"/>
    <mergeCell ref="OY40:PP40"/>
    <mergeCell ref="PQ40:QH40"/>
    <mergeCell ref="JK40:KB40"/>
    <mergeCell ref="KC40:KT40"/>
    <mergeCell ref="KU40:LL40"/>
    <mergeCell ref="LM40:MD40"/>
    <mergeCell ref="ME40:MV40"/>
    <mergeCell ref="AHQ40:AIH40"/>
    <mergeCell ref="AII40:AIZ40"/>
    <mergeCell ref="AJA40:AJR40"/>
    <mergeCell ref="AJS40:AKJ40"/>
    <mergeCell ref="AKK40:ALB40"/>
    <mergeCell ref="AEE40:AEV40"/>
    <mergeCell ref="AEW40:AFN40"/>
    <mergeCell ref="AFO40:AGF40"/>
    <mergeCell ref="AGG40:AGX40"/>
    <mergeCell ref="AGY40:AHP40"/>
    <mergeCell ref="AAS40:ABJ40"/>
    <mergeCell ref="ABK40:ACB40"/>
    <mergeCell ref="ACC40:ACT40"/>
    <mergeCell ref="ACU40:ADL40"/>
    <mergeCell ref="ADM40:AED40"/>
    <mergeCell ref="XG40:XX40"/>
    <mergeCell ref="XY40:YP40"/>
    <mergeCell ref="YQ40:ZH40"/>
    <mergeCell ref="ZI40:ZZ40"/>
    <mergeCell ref="AAA40:AAR40"/>
    <mergeCell ref="AVM40:AWD40"/>
    <mergeCell ref="AWE40:AWV40"/>
    <mergeCell ref="AWW40:AXN40"/>
    <mergeCell ref="AXO40:AYF40"/>
    <mergeCell ref="AYG40:AYX40"/>
    <mergeCell ref="ASA40:ASR40"/>
    <mergeCell ref="ASS40:ATJ40"/>
    <mergeCell ref="ATK40:AUB40"/>
    <mergeCell ref="AUC40:AUT40"/>
    <mergeCell ref="AUU40:AVL40"/>
    <mergeCell ref="AOO40:APF40"/>
    <mergeCell ref="APG40:APX40"/>
    <mergeCell ref="APY40:AQP40"/>
    <mergeCell ref="AQQ40:ARH40"/>
    <mergeCell ref="ARI40:ARZ40"/>
    <mergeCell ref="ALC40:ALT40"/>
    <mergeCell ref="ALU40:AML40"/>
    <mergeCell ref="AMM40:AND40"/>
    <mergeCell ref="ANE40:ANV40"/>
    <mergeCell ref="ANW40:AON40"/>
    <mergeCell ref="BJI40:BJZ40"/>
    <mergeCell ref="BKA40:BKR40"/>
    <mergeCell ref="BKS40:BLJ40"/>
    <mergeCell ref="BLK40:BMB40"/>
    <mergeCell ref="BMC40:BMT40"/>
    <mergeCell ref="BFW40:BGN40"/>
    <mergeCell ref="BGO40:BHF40"/>
    <mergeCell ref="BHG40:BHX40"/>
    <mergeCell ref="BHY40:BIP40"/>
    <mergeCell ref="BIQ40:BJH40"/>
    <mergeCell ref="BCK40:BDB40"/>
    <mergeCell ref="BDC40:BDT40"/>
    <mergeCell ref="BDU40:BEL40"/>
    <mergeCell ref="BEM40:BFD40"/>
    <mergeCell ref="BFE40:BFV40"/>
    <mergeCell ref="AYY40:AZP40"/>
    <mergeCell ref="AZQ40:BAH40"/>
    <mergeCell ref="BAI40:BAZ40"/>
    <mergeCell ref="BBA40:BBR40"/>
    <mergeCell ref="BBS40:BCJ40"/>
    <mergeCell ref="BXE40:BXV40"/>
    <mergeCell ref="BXW40:BYN40"/>
    <mergeCell ref="BYO40:BZF40"/>
    <mergeCell ref="BZG40:BZX40"/>
    <mergeCell ref="BZY40:CAP40"/>
    <mergeCell ref="BTS40:BUJ40"/>
    <mergeCell ref="BUK40:BVB40"/>
    <mergeCell ref="BVC40:BVT40"/>
    <mergeCell ref="BVU40:BWL40"/>
    <mergeCell ref="BWM40:BXD40"/>
    <mergeCell ref="BQG40:BQX40"/>
    <mergeCell ref="BQY40:BRP40"/>
    <mergeCell ref="BRQ40:BSH40"/>
    <mergeCell ref="BSI40:BSZ40"/>
    <mergeCell ref="BTA40:BTR40"/>
    <mergeCell ref="BMU40:BNL40"/>
    <mergeCell ref="BNM40:BOD40"/>
    <mergeCell ref="BOE40:BOV40"/>
    <mergeCell ref="BOW40:BPN40"/>
    <mergeCell ref="BPO40:BQF40"/>
    <mergeCell ref="CLA40:CLR40"/>
    <mergeCell ref="CLS40:CMJ40"/>
    <mergeCell ref="CMK40:CNB40"/>
    <mergeCell ref="CNC40:CNT40"/>
    <mergeCell ref="CNU40:COL40"/>
    <mergeCell ref="CHO40:CIF40"/>
    <mergeCell ref="CIG40:CIX40"/>
    <mergeCell ref="CIY40:CJP40"/>
    <mergeCell ref="CJQ40:CKH40"/>
    <mergeCell ref="CKI40:CKZ40"/>
    <mergeCell ref="CEC40:CET40"/>
    <mergeCell ref="CEU40:CFL40"/>
    <mergeCell ref="CFM40:CGD40"/>
    <mergeCell ref="CGE40:CGV40"/>
    <mergeCell ref="CGW40:CHN40"/>
    <mergeCell ref="CAQ40:CBH40"/>
    <mergeCell ref="CBI40:CBZ40"/>
    <mergeCell ref="CCA40:CCR40"/>
    <mergeCell ref="CCS40:CDJ40"/>
    <mergeCell ref="CDK40:CEB40"/>
    <mergeCell ref="CYW40:CZN40"/>
    <mergeCell ref="CZO40:DAF40"/>
    <mergeCell ref="DAG40:DAX40"/>
    <mergeCell ref="DAY40:DBP40"/>
    <mergeCell ref="DBQ40:DCH40"/>
    <mergeCell ref="CVK40:CWB40"/>
    <mergeCell ref="CWC40:CWT40"/>
    <mergeCell ref="CWU40:CXL40"/>
    <mergeCell ref="CXM40:CYD40"/>
    <mergeCell ref="CYE40:CYV40"/>
    <mergeCell ref="CRY40:CSP40"/>
    <mergeCell ref="CSQ40:CTH40"/>
    <mergeCell ref="CTI40:CTZ40"/>
    <mergeCell ref="CUA40:CUR40"/>
    <mergeCell ref="CUS40:CVJ40"/>
    <mergeCell ref="COM40:CPD40"/>
    <mergeCell ref="CPE40:CPV40"/>
    <mergeCell ref="CPW40:CQN40"/>
    <mergeCell ref="CQO40:CRF40"/>
    <mergeCell ref="CRG40:CRX40"/>
    <mergeCell ref="DMS40:DNJ40"/>
    <mergeCell ref="DNK40:DOB40"/>
    <mergeCell ref="DOC40:DOT40"/>
    <mergeCell ref="DOU40:DPL40"/>
    <mergeCell ref="DPM40:DQD40"/>
    <mergeCell ref="DJG40:DJX40"/>
    <mergeCell ref="DJY40:DKP40"/>
    <mergeCell ref="DKQ40:DLH40"/>
    <mergeCell ref="DLI40:DLZ40"/>
    <mergeCell ref="DMA40:DMR40"/>
    <mergeCell ref="DFU40:DGL40"/>
    <mergeCell ref="DGM40:DHD40"/>
    <mergeCell ref="DHE40:DHV40"/>
    <mergeCell ref="DHW40:DIN40"/>
    <mergeCell ref="DIO40:DJF40"/>
    <mergeCell ref="DCI40:DCZ40"/>
    <mergeCell ref="DDA40:DDR40"/>
    <mergeCell ref="DDS40:DEJ40"/>
    <mergeCell ref="DEK40:DFB40"/>
    <mergeCell ref="DFC40:DFT40"/>
    <mergeCell ref="EAO40:EBF40"/>
    <mergeCell ref="EBG40:EBX40"/>
    <mergeCell ref="EBY40:ECP40"/>
    <mergeCell ref="ECQ40:EDH40"/>
    <mergeCell ref="EDI40:EDZ40"/>
    <mergeCell ref="DXC40:DXT40"/>
    <mergeCell ref="DXU40:DYL40"/>
    <mergeCell ref="DYM40:DZD40"/>
    <mergeCell ref="DZE40:DZV40"/>
    <mergeCell ref="DZW40:EAN40"/>
    <mergeCell ref="DTQ40:DUH40"/>
    <mergeCell ref="DUI40:DUZ40"/>
    <mergeCell ref="DVA40:DVR40"/>
    <mergeCell ref="DVS40:DWJ40"/>
    <mergeCell ref="DWK40:DXB40"/>
    <mergeCell ref="DQE40:DQV40"/>
    <mergeCell ref="DQW40:DRN40"/>
    <mergeCell ref="DRO40:DSF40"/>
    <mergeCell ref="DSG40:DSX40"/>
    <mergeCell ref="DSY40:DTP40"/>
    <mergeCell ref="EOK40:EPB40"/>
    <mergeCell ref="EPC40:EPT40"/>
    <mergeCell ref="EPU40:EQL40"/>
    <mergeCell ref="EQM40:ERD40"/>
    <mergeCell ref="ERE40:ERV40"/>
    <mergeCell ref="EKY40:ELP40"/>
    <mergeCell ref="ELQ40:EMH40"/>
    <mergeCell ref="EMI40:EMZ40"/>
    <mergeCell ref="ENA40:ENR40"/>
    <mergeCell ref="ENS40:EOJ40"/>
    <mergeCell ref="EHM40:EID40"/>
    <mergeCell ref="EIE40:EIV40"/>
    <mergeCell ref="EIW40:EJN40"/>
    <mergeCell ref="EJO40:EKF40"/>
    <mergeCell ref="EKG40:EKX40"/>
    <mergeCell ref="EEA40:EER40"/>
    <mergeCell ref="EES40:EFJ40"/>
    <mergeCell ref="EFK40:EGB40"/>
    <mergeCell ref="EGC40:EGT40"/>
    <mergeCell ref="EGU40:EHL40"/>
    <mergeCell ref="FCG40:FCX40"/>
    <mergeCell ref="FCY40:FDP40"/>
    <mergeCell ref="FDQ40:FEH40"/>
    <mergeCell ref="FEI40:FEZ40"/>
    <mergeCell ref="FFA40:FFR40"/>
    <mergeCell ref="EYU40:EZL40"/>
    <mergeCell ref="EZM40:FAD40"/>
    <mergeCell ref="FAE40:FAV40"/>
    <mergeCell ref="FAW40:FBN40"/>
    <mergeCell ref="FBO40:FCF40"/>
    <mergeCell ref="EVI40:EVZ40"/>
    <mergeCell ref="EWA40:EWR40"/>
    <mergeCell ref="EWS40:EXJ40"/>
    <mergeCell ref="EXK40:EYB40"/>
    <mergeCell ref="EYC40:EYT40"/>
    <mergeCell ref="ERW40:ESN40"/>
    <mergeCell ref="ESO40:ETF40"/>
    <mergeCell ref="ETG40:ETX40"/>
    <mergeCell ref="ETY40:EUP40"/>
    <mergeCell ref="EUQ40:EVH40"/>
    <mergeCell ref="FQC40:FQT40"/>
    <mergeCell ref="FQU40:FRL40"/>
    <mergeCell ref="FRM40:FSD40"/>
    <mergeCell ref="FSE40:FSV40"/>
    <mergeCell ref="FSW40:FTN40"/>
    <mergeCell ref="FMQ40:FNH40"/>
    <mergeCell ref="FNI40:FNZ40"/>
    <mergeCell ref="FOA40:FOR40"/>
    <mergeCell ref="FOS40:FPJ40"/>
    <mergeCell ref="FPK40:FQB40"/>
    <mergeCell ref="FJE40:FJV40"/>
    <mergeCell ref="FJW40:FKN40"/>
    <mergeCell ref="FKO40:FLF40"/>
    <mergeCell ref="FLG40:FLX40"/>
    <mergeCell ref="FLY40:FMP40"/>
    <mergeCell ref="FFS40:FGJ40"/>
    <mergeCell ref="FGK40:FHB40"/>
    <mergeCell ref="FHC40:FHT40"/>
    <mergeCell ref="FHU40:FIL40"/>
    <mergeCell ref="FIM40:FJD40"/>
    <mergeCell ref="GDY40:GEP40"/>
    <mergeCell ref="GEQ40:GFH40"/>
    <mergeCell ref="GFI40:GFZ40"/>
    <mergeCell ref="GGA40:GGR40"/>
    <mergeCell ref="GGS40:GHJ40"/>
    <mergeCell ref="GAM40:GBD40"/>
    <mergeCell ref="GBE40:GBV40"/>
    <mergeCell ref="GBW40:GCN40"/>
    <mergeCell ref="GCO40:GDF40"/>
    <mergeCell ref="GDG40:GDX40"/>
    <mergeCell ref="FXA40:FXR40"/>
    <mergeCell ref="FXS40:FYJ40"/>
    <mergeCell ref="FYK40:FZB40"/>
    <mergeCell ref="FZC40:FZT40"/>
    <mergeCell ref="FZU40:GAL40"/>
    <mergeCell ref="FTO40:FUF40"/>
    <mergeCell ref="FUG40:FUX40"/>
    <mergeCell ref="FUY40:FVP40"/>
    <mergeCell ref="FVQ40:FWH40"/>
    <mergeCell ref="FWI40:FWZ40"/>
    <mergeCell ref="GRU40:GSL40"/>
    <mergeCell ref="GSM40:GTD40"/>
    <mergeCell ref="GTE40:GTV40"/>
    <mergeCell ref="GTW40:GUN40"/>
    <mergeCell ref="GUO40:GVF40"/>
    <mergeCell ref="GOI40:GOZ40"/>
    <mergeCell ref="GPA40:GPR40"/>
    <mergeCell ref="GPS40:GQJ40"/>
    <mergeCell ref="GQK40:GRB40"/>
    <mergeCell ref="GRC40:GRT40"/>
    <mergeCell ref="GKW40:GLN40"/>
    <mergeCell ref="GLO40:GMF40"/>
    <mergeCell ref="GMG40:GMX40"/>
    <mergeCell ref="GMY40:GNP40"/>
    <mergeCell ref="GNQ40:GOH40"/>
    <mergeCell ref="GHK40:GIB40"/>
    <mergeCell ref="GIC40:GIT40"/>
    <mergeCell ref="GIU40:GJL40"/>
    <mergeCell ref="GJM40:GKD40"/>
    <mergeCell ref="GKE40:GKV40"/>
    <mergeCell ref="HFQ40:HGH40"/>
    <mergeCell ref="HGI40:HGZ40"/>
    <mergeCell ref="HHA40:HHR40"/>
    <mergeCell ref="HHS40:HIJ40"/>
    <mergeCell ref="HIK40:HJB40"/>
    <mergeCell ref="HCE40:HCV40"/>
    <mergeCell ref="HCW40:HDN40"/>
    <mergeCell ref="HDO40:HEF40"/>
    <mergeCell ref="HEG40:HEX40"/>
    <mergeCell ref="HEY40:HFP40"/>
    <mergeCell ref="GYS40:GZJ40"/>
    <mergeCell ref="GZK40:HAB40"/>
    <mergeCell ref="HAC40:HAT40"/>
    <mergeCell ref="HAU40:HBL40"/>
    <mergeCell ref="HBM40:HCD40"/>
    <mergeCell ref="GVG40:GVX40"/>
    <mergeCell ref="GVY40:GWP40"/>
    <mergeCell ref="GWQ40:GXH40"/>
    <mergeCell ref="GXI40:GXZ40"/>
    <mergeCell ref="GYA40:GYR40"/>
    <mergeCell ref="HTM40:HUD40"/>
    <mergeCell ref="HUE40:HUV40"/>
    <mergeCell ref="HUW40:HVN40"/>
    <mergeCell ref="HVO40:HWF40"/>
    <mergeCell ref="HWG40:HWX40"/>
    <mergeCell ref="HQA40:HQR40"/>
    <mergeCell ref="HQS40:HRJ40"/>
    <mergeCell ref="HRK40:HSB40"/>
    <mergeCell ref="HSC40:HST40"/>
    <mergeCell ref="HSU40:HTL40"/>
    <mergeCell ref="HMO40:HNF40"/>
    <mergeCell ref="HNG40:HNX40"/>
    <mergeCell ref="HNY40:HOP40"/>
    <mergeCell ref="HOQ40:HPH40"/>
    <mergeCell ref="HPI40:HPZ40"/>
    <mergeCell ref="HJC40:HJT40"/>
    <mergeCell ref="HJU40:HKL40"/>
    <mergeCell ref="HKM40:HLD40"/>
    <mergeCell ref="HLE40:HLV40"/>
    <mergeCell ref="HLW40:HMN40"/>
    <mergeCell ref="IHI40:IHZ40"/>
    <mergeCell ref="IIA40:IIR40"/>
    <mergeCell ref="IIS40:IJJ40"/>
    <mergeCell ref="IJK40:IKB40"/>
    <mergeCell ref="IKC40:IKT40"/>
    <mergeCell ref="IDW40:IEN40"/>
    <mergeCell ref="IEO40:IFF40"/>
    <mergeCell ref="IFG40:IFX40"/>
    <mergeCell ref="IFY40:IGP40"/>
    <mergeCell ref="IGQ40:IHH40"/>
    <mergeCell ref="IAK40:IBB40"/>
    <mergeCell ref="IBC40:IBT40"/>
    <mergeCell ref="IBU40:ICL40"/>
    <mergeCell ref="ICM40:IDD40"/>
    <mergeCell ref="IDE40:IDV40"/>
    <mergeCell ref="HWY40:HXP40"/>
    <mergeCell ref="HXQ40:HYH40"/>
    <mergeCell ref="HYI40:HYZ40"/>
    <mergeCell ref="HZA40:HZR40"/>
    <mergeCell ref="HZS40:IAJ40"/>
    <mergeCell ref="IVE40:IVV40"/>
    <mergeCell ref="IVW40:IWN40"/>
    <mergeCell ref="IWO40:IXF40"/>
    <mergeCell ref="IXG40:IXX40"/>
    <mergeCell ref="IXY40:IYP40"/>
    <mergeCell ref="IRS40:ISJ40"/>
    <mergeCell ref="ISK40:ITB40"/>
    <mergeCell ref="ITC40:ITT40"/>
    <mergeCell ref="ITU40:IUL40"/>
    <mergeCell ref="IUM40:IVD40"/>
    <mergeCell ref="IOG40:IOX40"/>
    <mergeCell ref="IOY40:IPP40"/>
    <mergeCell ref="IPQ40:IQH40"/>
    <mergeCell ref="IQI40:IQZ40"/>
    <mergeCell ref="IRA40:IRR40"/>
    <mergeCell ref="IKU40:ILL40"/>
    <mergeCell ref="ILM40:IMD40"/>
    <mergeCell ref="IME40:IMV40"/>
    <mergeCell ref="IMW40:INN40"/>
    <mergeCell ref="INO40:IOF40"/>
    <mergeCell ref="JJA40:JJR40"/>
    <mergeCell ref="JJS40:JKJ40"/>
    <mergeCell ref="JKK40:JLB40"/>
    <mergeCell ref="JLC40:JLT40"/>
    <mergeCell ref="JLU40:JML40"/>
    <mergeCell ref="JFO40:JGF40"/>
    <mergeCell ref="JGG40:JGX40"/>
    <mergeCell ref="JGY40:JHP40"/>
    <mergeCell ref="JHQ40:JIH40"/>
    <mergeCell ref="JII40:JIZ40"/>
    <mergeCell ref="JCC40:JCT40"/>
    <mergeCell ref="JCU40:JDL40"/>
    <mergeCell ref="JDM40:JED40"/>
    <mergeCell ref="JEE40:JEV40"/>
    <mergeCell ref="JEW40:JFN40"/>
    <mergeCell ref="IYQ40:IZH40"/>
    <mergeCell ref="IZI40:IZZ40"/>
    <mergeCell ref="JAA40:JAR40"/>
    <mergeCell ref="JAS40:JBJ40"/>
    <mergeCell ref="JBK40:JCB40"/>
    <mergeCell ref="JWW40:JXN40"/>
    <mergeCell ref="JXO40:JYF40"/>
    <mergeCell ref="JYG40:JYX40"/>
    <mergeCell ref="JYY40:JZP40"/>
    <mergeCell ref="JZQ40:KAH40"/>
    <mergeCell ref="JTK40:JUB40"/>
    <mergeCell ref="JUC40:JUT40"/>
    <mergeCell ref="JUU40:JVL40"/>
    <mergeCell ref="JVM40:JWD40"/>
    <mergeCell ref="JWE40:JWV40"/>
    <mergeCell ref="JPY40:JQP40"/>
    <mergeCell ref="JQQ40:JRH40"/>
    <mergeCell ref="JRI40:JRZ40"/>
    <mergeCell ref="JSA40:JSR40"/>
    <mergeCell ref="JSS40:JTJ40"/>
    <mergeCell ref="JMM40:JND40"/>
    <mergeCell ref="JNE40:JNV40"/>
    <mergeCell ref="JNW40:JON40"/>
    <mergeCell ref="JOO40:JPF40"/>
    <mergeCell ref="JPG40:JPX40"/>
    <mergeCell ref="KKS40:KLJ40"/>
    <mergeCell ref="KLK40:KMB40"/>
    <mergeCell ref="KMC40:KMT40"/>
    <mergeCell ref="KMU40:KNL40"/>
    <mergeCell ref="KNM40:KOD40"/>
    <mergeCell ref="KHG40:KHX40"/>
    <mergeCell ref="KHY40:KIP40"/>
    <mergeCell ref="KIQ40:KJH40"/>
    <mergeCell ref="KJI40:KJZ40"/>
    <mergeCell ref="KKA40:KKR40"/>
    <mergeCell ref="KDU40:KEL40"/>
    <mergeCell ref="KEM40:KFD40"/>
    <mergeCell ref="KFE40:KFV40"/>
    <mergeCell ref="KFW40:KGN40"/>
    <mergeCell ref="KGO40:KHF40"/>
    <mergeCell ref="KAI40:KAZ40"/>
    <mergeCell ref="KBA40:KBR40"/>
    <mergeCell ref="KBS40:KCJ40"/>
    <mergeCell ref="KCK40:KDB40"/>
    <mergeCell ref="KDC40:KDT40"/>
    <mergeCell ref="KYO40:KZF40"/>
    <mergeCell ref="KZG40:KZX40"/>
    <mergeCell ref="KZY40:LAP40"/>
    <mergeCell ref="LAQ40:LBH40"/>
    <mergeCell ref="LBI40:LBZ40"/>
    <mergeCell ref="KVC40:KVT40"/>
    <mergeCell ref="KVU40:KWL40"/>
    <mergeCell ref="KWM40:KXD40"/>
    <mergeCell ref="KXE40:KXV40"/>
    <mergeCell ref="KXW40:KYN40"/>
    <mergeCell ref="KRQ40:KSH40"/>
    <mergeCell ref="KSI40:KSZ40"/>
    <mergeCell ref="KTA40:KTR40"/>
    <mergeCell ref="KTS40:KUJ40"/>
    <mergeCell ref="KUK40:KVB40"/>
    <mergeCell ref="KOE40:KOV40"/>
    <mergeCell ref="KOW40:KPN40"/>
    <mergeCell ref="KPO40:KQF40"/>
    <mergeCell ref="KQG40:KQX40"/>
    <mergeCell ref="KQY40:KRP40"/>
    <mergeCell ref="LMK40:LNB40"/>
    <mergeCell ref="LNC40:LNT40"/>
    <mergeCell ref="LNU40:LOL40"/>
    <mergeCell ref="LOM40:LPD40"/>
    <mergeCell ref="LPE40:LPV40"/>
    <mergeCell ref="LIY40:LJP40"/>
    <mergeCell ref="LJQ40:LKH40"/>
    <mergeCell ref="LKI40:LKZ40"/>
    <mergeCell ref="LLA40:LLR40"/>
    <mergeCell ref="LLS40:LMJ40"/>
    <mergeCell ref="LFM40:LGD40"/>
    <mergeCell ref="LGE40:LGV40"/>
    <mergeCell ref="LGW40:LHN40"/>
    <mergeCell ref="LHO40:LIF40"/>
    <mergeCell ref="LIG40:LIX40"/>
    <mergeCell ref="LCA40:LCR40"/>
    <mergeCell ref="LCS40:LDJ40"/>
    <mergeCell ref="LDK40:LEB40"/>
    <mergeCell ref="LEC40:LET40"/>
    <mergeCell ref="LEU40:LFL40"/>
    <mergeCell ref="MAG40:MAX40"/>
    <mergeCell ref="MAY40:MBP40"/>
    <mergeCell ref="MBQ40:MCH40"/>
    <mergeCell ref="MCI40:MCZ40"/>
    <mergeCell ref="MDA40:MDR40"/>
    <mergeCell ref="LWU40:LXL40"/>
    <mergeCell ref="LXM40:LYD40"/>
    <mergeCell ref="LYE40:LYV40"/>
    <mergeCell ref="LYW40:LZN40"/>
    <mergeCell ref="LZO40:MAF40"/>
    <mergeCell ref="LTI40:LTZ40"/>
    <mergeCell ref="LUA40:LUR40"/>
    <mergeCell ref="LUS40:LVJ40"/>
    <mergeCell ref="LVK40:LWB40"/>
    <mergeCell ref="LWC40:LWT40"/>
    <mergeCell ref="LPW40:LQN40"/>
    <mergeCell ref="LQO40:LRF40"/>
    <mergeCell ref="LRG40:LRX40"/>
    <mergeCell ref="LRY40:LSP40"/>
    <mergeCell ref="LSQ40:LTH40"/>
    <mergeCell ref="MOC40:MOT40"/>
    <mergeCell ref="MOU40:MPL40"/>
    <mergeCell ref="MPM40:MQD40"/>
    <mergeCell ref="MQE40:MQV40"/>
    <mergeCell ref="MQW40:MRN40"/>
    <mergeCell ref="MKQ40:MLH40"/>
    <mergeCell ref="MLI40:MLZ40"/>
    <mergeCell ref="MMA40:MMR40"/>
    <mergeCell ref="MMS40:MNJ40"/>
    <mergeCell ref="MNK40:MOB40"/>
    <mergeCell ref="MHE40:MHV40"/>
    <mergeCell ref="MHW40:MIN40"/>
    <mergeCell ref="MIO40:MJF40"/>
    <mergeCell ref="MJG40:MJX40"/>
    <mergeCell ref="MJY40:MKP40"/>
    <mergeCell ref="MDS40:MEJ40"/>
    <mergeCell ref="MEK40:MFB40"/>
    <mergeCell ref="MFC40:MFT40"/>
    <mergeCell ref="MFU40:MGL40"/>
    <mergeCell ref="MGM40:MHD40"/>
    <mergeCell ref="NBY40:NCP40"/>
    <mergeCell ref="NCQ40:NDH40"/>
    <mergeCell ref="NDI40:NDZ40"/>
    <mergeCell ref="NEA40:NER40"/>
    <mergeCell ref="NES40:NFJ40"/>
    <mergeCell ref="MYM40:MZD40"/>
    <mergeCell ref="MZE40:MZV40"/>
    <mergeCell ref="MZW40:NAN40"/>
    <mergeCell ref="NAO40:NBF40"/>
    <mergeCell ref="NBG40:NBX40"/>
    <mergeCell ref="MVA40:MVR40"/>
    <mergeCell ref="MVS40:MWJ40"/>
    <mergeCell ref="MWK40:MXB40"/>
    <mergeCell ref="MXC40:MXT40"/>
    <mergeCell ref="MXU40:MYL40"/>
    <mergeCell ref="MRO40:MSF40"/>
    <mergeCell ref="MSG40:MSX40"/>
    <mergeCell ref="MSY40:MTP40"/>
    <mergeCell ref="MTQ40:MUH40"/>
    <mergeCell ref="MUI40:MUZ40"/>
    <mergeCell ref="NPU40:NQL40"/>
    <mergeCell ref="NQM40:NRD40"/>
    <mergeCell ref="NRE40:NRV40"/>
    <mergeCell ref="NRW40:NSN40"/>
    <mergeCell ref="NSO40:NTF40"/>
    <mergeCell ref="NMI40:NMZ40"/>
    <mergeCell ref="NNA40:NNR40"/>
    <mergeCell ref="NNS40:NOJ40"/>
    <mergeCell ref="NOK40:NPB40"/>
    <mergeCell ref="NPC40:NPT40"/>
    <mergeCell ref="NIW40:NJN40"/>
    <mergeCell ref="NJO40:NKF40"/>
    <mergeCell ref="NKG40:NKX40"/>
    <mergeCell ref="NKY40:NLP40"/>
    <mergeCell ref="NLQ40:NMH40"/>
    <mergeCell ref="NFK40:NGB40"/>
    <mergeCell ref="NGC40:NGT40"/>
    <mergeCell ref="NGU40:NHL40"/>
    <mergeCell ref="NHM40:NID40"/>
    <mergeCell ref="NIE40:NIV40"/>
    <mergeCell ref="ODQ40:OEH40"/>
    <mergeCell ref="OEI40:OEZ40"/>
    <mergeCell ref="OFA40:OFR40"/>
    <mergeCell ref="OFS40:OGJ40"/>
    <mergeCell ref="OGK40:OHB40"/>
    <mergeCell ref="OAE40:OAV40"/>
    <mergeCell ref="OAW40:OBN40"/>
    <mergeCell ref="OBO40:OCF40"/>
    <mergeCell ref="OCG40:OCX40"/>
    <mergeCell ref="OCY40:ODP40"/>
    <mergeCell ref="NWS40:NXJ40"/>
    <mergeCell ref="NXK40:NYB40"/>
    <mergeCell ref="NYC40:NYT40"/>
    <mergeCell ref="NYU40:NZL40"/>
    <mergeCell ref="NZM40:OAD40"/>
    <mergeCell ref="NTG40:NTX40"/>
    <mergeCell ref="NTY40:NUP40"/>
    <mergeCell ref="NUQ40:NVH40"/>
    <mergeCell ref="NVI40:NVZ40"/>
    <mergeCell ref="NWA40:NWR40"/>
    <mergeCell ref="ORM40:OSD40"/>
    <mergeCell ref="OSE40:OSV40"/>
    <mergeCell ref="OSW40:OTN40"/>
    <mergeCell ref="OTO40:OUF40"/>
    <mergeCell ref="OUG40:OUX40"/>
    <mergeCell ref="OOA40:OOR40"/>
    <mergeCell ref="OOS40:OPJ40"/>
    <mergeCell ref="OPK40:OQB40"/>
    <mergeCell ref="OQC40:OQT40"/>
    <mergeCell ref="OQU40:ORL40"/>
    <mergeCell ref="OKO40:OLF40"/>
    <mergeCell ref="OLG40:OLX40"/>
    <mergeCell ref="OLY40:OMP40"/>
    <mergeCell ref="OMQ40:ONH40"/>
    <mergeCell ref="ONI40:ONZ40"/>
    <mergeCell ref="OHC40:OHT40"/>
    <mergeCell ref="OHU40:OIL40"/>
    <mergeCell ref="OIM40:OJD40"/>
    <mergeCell ref="OJE40:OJV40"/>
    <mergeCell ref="OJW40:OKN40"/>
    <mergeCell ref="PFI40:PFZ40"/>
    <mergeCell ref="PGA40:PGR40"/>
    <mergeCell ref="PGS40:PHJ40"/>
    <mergeCell ref="PHK40:PIB40"/>
    <mergeCell ref="PIC40:PIT40"/>
    <mergeCell ref="PBW40:PCN40"/>
    <mergeCell ref="PCO40:PDF40"/>
    <mergeCell ref="PDG40:PDX40"/>
    <mergeCell ref="PDY40:PEP40"/>
    <mergeCell ref="PEQ40:PFH40"/>
    <mergeCell ref="OYK40:OZB40"/>
    <mergeCell ref="OZC40:OZT40"/>
    <mergeCell ref="OZU40:PAL40"/>
    <mergeCell ref="PAM40:PBD40"/>
    <mergeCell ref="PBE40:PBV40"/>
    <mergeCell ref="OUY40:OVP40"/>
    <mergeCell ref="OVQ40:OWH40"/>
    <mergeCell ref="OWI40:OWZ40"/>
    <mergeCell ref="OXA40:OXR40"/>
    <mergeCell ref="OXS40:OYJ40"/>
    <mergeCell ref="PTE40:PTV40"/>
    <mergeCell ref="PTW40:PUN40"/>
    <mergeCell ref="PUO40:PVF40"/>
    <mergeCell ref="PVG40:PVX40"/>
    <mergeCell ref="PVY40:PWP40"/>
    <mergeCell ref="PPS40:PQJ40"/>
    <mergeCell ref="PQK40:PRB40"/>
    <mergeCell ref="PRC40:PRT40"/>
    <mergeCell ref="PRU40:PSL40"/>
    <mergeCell ref="PSM40:PTD40"/>
    <mergeCell ref="PMG40:PMX40"/>
    <mergeCell ref="PMY40:PNP40"/>
    <mergeCell ref="PNQ40:POH40"/>
    <mergeCell ref="POI40:POZ40"/>
    <mergeCell ref="PPA40:PPR40"/>
    <mergeCell ref="PIU40:PJL40"/>
    <mergeCell ref="PJM40:PKD40"/>
    <mergeCell ref="PKE40:PKV40"/>
    <mergeCell ref="PKW40:PLN40"/>
    <mergeCell ref="PLO40:PMF40"/>
    <mergeCell ref="QHA40:QHR40"/>
    <mergeCell ref="QHS40:QIJ40"/>
    <mergeCell ref="QIK40:QJB40"/>
    <mergeCell ref="QJC40:QJT40"/>
    <mergeCell ref="QJU40:QKL40"/>
    <mergeCell ref="QDO40:QEF40"/>
    <mergeCell ref="QEG40:QEX40"/>
    <mergeCell ref="QEY40:QFP40"/>
    <mergeCell ref="QFQ40:QGH40"/>
    <mergeCell ref="QGI40:QGZ40"/>
    <mergeCell ref="QAC40:QAT40"/>
    <mergeCell ref="QAU40:QBL40"/>
    <mergeCell ref="QBM40:QCD40"/>
    <mergeCell ref="QCE40:QCV40"/>
    <mergeCell ref="QCW40:QDN40"/>
    <mergeCell ref="PWQ40:PXH40"/>
    <mergeCell ref="PXI40:PXZ40"/>
    <mergeCell ref="PYA40:PYR40"/>
    <mergeCell ref="PYS40:PZJ40"/>
    <mergeCell ref="PZK40:QAB40"/>
    <mergeCell ref="QUW40:QVN40"/>
    <mergeCell ref="QVO40:QWF40"/>
    <mergeCell ref="QWG40:QWX40"/>
    <mergeCell ref="QWY40:QXP40"/>
    <mergeCell ref="QXQ40:QYH40"/>
    <mergeCell ref="QRK40:QSB40"/>
    <mergeCell ref="QSC40:QST40"/>
    <mergeCell ref="QSU40:QTL40"/>
    <mergeCell ref="QTM40:QUD40"/>
    <mergeCell ref="QUE40:QUV40"/>
    <mergeCell ref="QNY40:QOP40"/>
    <mergeCell ref="QOQ40:QPH40"/>
    <mergeCell ref="QPI40:QPZ40"/>
    <mergeCell ref="QQA40:QQR40"/>
    <mergeCell ref="QQS40:QRJ40"/>
    <mergeCell ref="QKM40:QLD40"/>
    <mergeCell ref="QLE40:QLV40"/>
    <mergeCell ref="QLW40:QMN40"/>
    <mergeCell ref="QMO40:QNF40"/>
    <mergeCell ref="QNG40:QNX40"/>
    <mergeCell ref="RIS40:RJJ40"/>
    <mergeCell ref="RJK40:RKB40"/>
    <mergeCell ref="RKC40:RKT40"/>
    <mergeCell ref="RKU40:RLL40"/>
    <mergeCell ref="RLM40:RMD40"/>
    <mergeCell ref="RFG40:RFX40"/>
    <mergeCell ref="RFY40:RGP40"/>
    <mergeCell ref="RGQ40:RHH40"/>
    <mergeCell ref="RHI40:RHZ40"/>
    <mergeCell ref="RIA40:RIR40"/>
    <mergeCell ref="RBU40:RCL40"/>
    <mergeCell ref="RCM40:RDD40"/>
    <mergeCell ref="RDE40:RDV40"/>
    <mergeCell ref="RDW40:REN40"/>
    <mergeCell ref="REO40:RFF40"/>
    <mergeCell ref="QYI40:QYZ40"/>
    <mergeCell ref="QZA40:QZR40"/>
    <mergeCell ref="QZS40:RAJ40"/>
    <mergeCell ref="RAK40:RBB40"/>
    <mergeCell ref="RBC40:RBT40"/>
    <mergeCell ref="RWO40:RXF40"/>
    <mergeCell ref="RXG40:RXX40"/>
    <mergeCell ref="RXY40:RYP40"/>
    <mergeCell ref="RYQ40:RZH40"/>
    <mergeCell ref="RZI40:RZZ40"/>
    <mergeCell ref="RTC40:RTT40"/>
    <mergeCell ref="RTU40:RUL40"/>
    <mergeCell ref="RUM40:RVD40"/>
    <mergeCell ref="RVE40:RVV40"/>
    <mergeCell ref="RVW40:RWN40"/>
    <mergeCell ref="RPQ40:RQH40"/>
    <mergeCell ref="RQI40:RQZ40"/>
    <mergeCell ref="RRA40:RRR40"/>
    <mergeCell ref="RRS40:RSJ40"/>
    <mergeCell ref="RSK40:RTB40"/>
    <mergeCell ref="RME40:RMV40"/>
    <mergeCell ref="RMW40:RNN40"/>
    <mergeCell ref="RNO40:ROF40"/>
    <mergeCell ref="ROG40:ROX40"/>
    <mergeCell ref="ROY40:RPP40"/>
    <mergeCell ref="SKK40:SLB40"/>
    <mergeCell ref="SLC40:SLT40"/>
    <mergeCell ref="SLU40:SML40"/>
    <mergeCell ref="SMM40:SND40"/>
    <mergeCell ref="SNE40:SNV40"/>
    <mergeCell ref="SGY40:SHP40"/>
    <mergeCell ref="SHQ40:SIH40"/>
    <mergeCell ref="SII40:SIZ40"/>
    <mergeCell ref="SJA40:SJR40"/>
    <mergeCell ref="SJS40:SKJ40"/>
    <mergeCell ref="SDM40:SED40"/>
    <mergeCell ref="SEE40:SEV40"/>
    <mergeCell ref="SEW40:SFN40"/>
    <mergeCell ref="SFO40:SGF40"/>
    <mergeCell ref="SGG40:SGX40"/>
    <mergeCell ref="SAA40:SAR40"/>
    <mergeCell ref="SAS40:SBJ40"/>
    <mergeCell ref="SBK40:SCB40"/>
    <mergeCell ref="SCC40:SCT40"/>
    <mergeCell ref="SCU40:SDL40"/>
    <mergeCell ref="SYG40:SYX40"/>
    <mergeCell ref="SYY40:SZP40"/>
    <mergeCell ref="SZQ40:TAH40"/>
    <mergeCell ref="TAI40:TAZ40"/>
    <mergeCell ref="TBA40:TBR40"/>
    <mergeCell ref="SUU40:SVL40"/>
    <mergeCell ref="SVM40:SWD40"/>
    <mergeCell ref="SWE40:SWV40"/>
    <mergeCell ref="SWW40:SXN40"/>
    <mergeCell ref="SXO40:SYF40"/>
    <mergeCell ref="SRI40:SRZ40"/>
    <mergeCell ref="SSA40:SSR40"/>
    <mergeCell ref="SSS40:STJ40"/>
    <mergeCell ref="STK40:SUB40"/>
    <mergeCell ref="SUC40:SUT40"/>
    <mergeCell ref="SNW40:SON40"/>
    <mergeCell ref="SOO40:SPF40"/>
    <mergeCell ref="SPG40:SPX40"/>
    <mergeCell ref="SPY40:SQP40"/>
    <mergeCell ref="SQQ40:SRH40"/>
    <mergeCell ref="TMC40:TMT40"/>
    <mergeCell ref="TMU40:TNL40"/>
    <mergeCell ref="TNM40:TOD40"/>
    <mergeCell ref="TOE40:TOV40"/>
    <mergeCell ref="TOW40:TPN40"/>
    <mergeCell ref="TIQ40:TJH40"/>
    <mergeCell ref="TJI40:TJZ40"/>
    <mergeCell ref="TKA40:TKR40"/>
    <mergeCell ref="TKS40:TLJ40"/>
    <mergeCell ref="TLK40:TMB40"/>
    <mergeCell ref="TFE40:TFV40"/>
    <mergeCell ref="TFW40:TGN40"/>
    <mergeCell ref="TGO40:THF40"/>
    <mergeCell ref="THG40:THX40"/>
    <mergeCell ref="THY40:TIP40"/>
    <mergeCell ref="TBS40:TCJ40"/>
    <mergeCell ref="TCK40:TDB40"/>
    <mergeCell ref="TDC40:TDT40"/>
    <mergeCell ref="TDU40:TEL40"/>
    <mergeCell ref="TEM40:TFD40"/>
    <mergeCell ref="TZY40:UAP40"/>
    <mergeCell ref="UAQ40:UBH40"/>
    <mergeCell ref="UBI40:UBZ40"/>
    <mergeCell ref="UCA40:UCR40"/>
    <mergeCell ref="UCS40:UDJ40"/>
    <mergeCell ref="TWM40:TXD40"/>
    <mergeCell ref="TXE40:TXV40"/>
    <mergeCell ref="TXW40:TYN40"/>
    <mergeCell ref="TYO40:TZF40"/>
    <mergeCell ref="TZG40:TZX40"/>
    <mergeCell ref="TTA40:TTR40"/>
    <mergeCell ref="TTS40:TUJ40"/>
    <mergeCell ref="TUK40:TVB40"/>
    <mergeCell ref="TVC40:TVT40"/>
    <mergeCell ref="TVU40:TWL40"/>
    <mergeCell ref="TPO40:TQF40"/>
    <mergeCell ref="TQG40:TQX40"/>
    <mergeCell ref="TQY40:TRP40"/>
    <mergeCell ref="TRQ40:TSH40"/>
    <mergeCell ref="TSI40:TSZ40"/>
    <mergeCell ref="UNU40:UOL40"/>
    <mergeCell ref="UOM40:UPD40"/>
    <mergeCell ref="UPE40:UPV40"/>
    <mergeCell ref="UPW40:UQN40"/>
    <mergeCell ref="UQO40:URF40"/>
    <mergeCell ref="UKI40:UKZ40"/>
    <mergeCell ref="ULA40:ULR40"/>
    <mergeCell ref="ULS40:UMJ40"/>
    <mergeCell ref="UMK40:UNB40"/>
    <mergeCell ref="UNC40:UNT40"/>
    <mergeCell ref="UGW40:UHN40"/>
    <mergeCell ref="UHO40:UIF40"/>
    <mergeCell ref="UIG40:UIX40"/>
    <mergeCell ref="UIY40:UJP40"/>
    <mergeCell ref="UJQ40:UKH40"/>
    <mergeCell ref="UDK40:UEB40"/>
    <mergeCell ref="UEC40:UET40"/>
    <mergeCell ref="UEU40:UFL40"/>
    <mergeCell ref="UFM40:UGD40"/>
    <mergeCell ref="UGE40:UGV40"/>
    <mergeCell ref="VBQ40:VCH40"/>
    <mergeCell ref="VCI40:VCZ40"/>
    <mergeCell ref="VDA40:VDR40"/>
    <mergeCell ref="VDS40:VEJ40"/>
    <mergeCell ref="VEK40:VFB40"/>
    <mergeCell ref="UYE40:UYV40"/>
    <mergeCell ref="UYW40:UZN40"/>
    <mergeCell ref="UZO40:VAF40"/>
    <mergeCell ref="VAG40:VAX40"/>
    <mergeCell ref="VAY40:VBP40"/>
    <mergeCell ref="UUS40:UVJ40"/>
    <mergeCell ref="UVK40:UWB40"/>
    <mergeCell ref="UWC40:UWT40"/>
    <mergeCell ref="UWU40:UXL40"/>
    <mergeCell ref="UXM40:UYD40"/>
    <mergeCell ref="URG40:URX40"/>
    <mergeCell ref="URY40:USP40"/>
    <mergeCell ref="USQ40:UTH40"/>
    <mergeCell ref="UTI40:UTZ40"/>
    <mergeCell ref="UUA40:UUR40"/>
    <mergeCell ref="VPM40:VQD40"/>
    <mergeCell ref="VQE40:VQV40"/>
    <mergeCell ref="VQW40:VRN40"/>
    <mergeCell ref="VRO40:VSF40"/>
    <mergeCell ref="VSG40:VSX40"/>
    <mergeCell ref="VMA40:VMR40"/>
    <mergeCell ref="VMS40:VNJ40"/>
    <mergeCell ref="VNK40:VOB40"/>
    <mergeCell ref="VOC40:VOT40"/>
    <mergeCell ref="VOU40:VPL40"/>
    <mergeCell ref="VIO40:VJF40"/>
    <mergeCell ref="VJG40:VJX40"/>
    <mergeCell ref="VJY40:VKP40"/>
    <mergeCell ref="VKQ40:VLH40"/>
    <mergeCell ref="VLI40:VLZ40"/>
    <mergeCell ref="VFC40:VFT40"/>
    <mergeCell ref="VFU40:VGL40"/>
    <mergeCell ref="VGM40:VHD40"/>
    <mergeCell ref="VHE40:VHV40"/>
    <mergeCell ref="VHW40:VIN40"/>
    <mergeCell ref="WDI40:WDZ40"/>
    <mergeCell ref="WEA40:WER40"/>
    <mergeCell ref="WES40:WFJ40"/>
    <mergeCell ref="WFK40:WGB40"/>
    <mergeCell ref="WGC40:WGT40"/>
    <mergeCell ref="VZW40:WAN40"/>
    <mergeCell ref="WAO40:WBF40"/>
    <mergeCell ref="WBG40:WBX40"/>
    <mergeCell ref="WBY40:WCP40"/>
    <mergeCell ref="WCQ40:WDH40"/>
    <mergeCell ref="VWK40:VXB40"/>
    <mergeCell ref="VXC40:VXT40"/>
    <mergeCell ref="VXU40:VYL40"/>
    <mergeCell ref="VYM40:VZD40"/>
    <mergeCell ref="VZE40:VZV40"/>
    <mergeCell ref="VSY40:VTP40"/>
    <mergeCell ref="VTQ40:VUH40"/>
    <mergeCell ref="VUI40:VUZ40"/>
    <mergeCell ref="VVA40:VVR40"/>
    <mergeCell ref="VVS40:VWJ40"/>
    <mergeCell ref="AK41:BB41"/>
    <mergeCell ref="BC41:BT41"/>
    <mergeCell ref="BU41:CL41"/>
    <mergeCell ref="CM41:DD41"/>
    <mergeCell ref="JK41:KB41"/>
    <mergeCell ref="KC41:KT41"/>
    <mergeCell ref="DE41:DV41"/>
    <mergeCell ref="DW41:EN41"/>
    <mergeCell ref="EO41:FF41"/>
    <mergeCell ref="FG41:FX41"/>
    <mergeCell ref="FY41:GP41"/>
    <mergeCell ref="GQ41:HH41"/>
    <mergeCell ref="HI41:HZ41"/>
    <mergeCell ref="IA41:IR41"/>
    <mergeCell ref="IS41:JJ41"/>
    <mergeCell ref="XBO40:XCF40"/>
    <mergeCell ref="XCG40:XCX40"/>
    <mergeCell ref="WYC40:WYT40"/>
    <mergeCell ref="WYU40:WZL40"/>
    <mergeCell ref="WZM40:XAD40"/>
    <mergeCell ref="XAE40:XAV40"/>
    <mergeCell ref="WVI40:WVZ40"/>
    <mergeCell ref="WWA40:WWR40"/>
    <mergeCell ref="WWS40:WXJ40"/>
    <mergeCell ref="WXK40:WYB40"/>
    <mergeCell ref="WRE40:WRV40"/>
    <mergeCell ref="WRW40:WSN40"/>
    <mergeCell ref="WSO40:WTF40"/>
    <mergeCell ref="WTG40:WTX40"/>
    <mergeCell ref="WTY40:WUP40"/>
    <mergeCell ref="WNS40:WOJ40"/>
    <mergeCell ref="WOK40:WPB40"/>
    <mergeCell ref="RS41:SJ41"/>
    <mergeCell ref="SK41:TB41"/>
    <mergeCell ref="TC41:TT41"/>
    <mergeCell ref="MW41:NN41"/>
    <mergeCell ref="NO41:OF41"/>
    <mergeCell ref="OG41:OX41"/>
    <mergeCell ref="OY41:PP41"/>
    <mergeCell ref="PQ41:QH41"/>
    <mergeCell ref="KU41:LL41"/>
    <mergeCell ref="LM41:MD41"/>
    <mergeCell ref="ME41:MV41"/>
    <mergeCell ref="XFA40:XFD40"/>
    <mergeCell ref="XDQ40:XEH40"/>
    <mergeCell ref="XEI40:XEZ40"/>
    <mergeCell ref="XAW40:XBN40"/>
    <mergeCell ref="WUQ40:WVH40"/>
    <mergeCell ref="QI41:QZ41"/>
    <mergeCell ref="RA41:RR41"/>
    <mergeCell ref="XCY40:XDP40"/>
    <mergeCell ref="WPC40:WPT40"/>
    <mergeCell ref="WPU40:WQL40"/>
    <mergeCell ref="WQM40:WRD40"/>
    <mergeCell ref="WKG40:WKX40"/>
    <mergeCell ref="WKY40:WLP40"/>
    <mergeCell ref="WLQ40:WMH40"/>
    <mergeCell ref="WMI40:WMZ40"/>
    <mergeCell ref="WNA40:WNR40"/>
    <mergeCell ref="WGU40:WHL40"/>
    <mergeCell ref="WHM40:WID40"/>
    <mergeCell ref="WIE40:WIV40"/>
    <mergeCell ref="WIW40:WJN40"/>
    <mergeCell ref="WJO40:WKF40"/>
    <mergeCell ref="AEE41:AEV41"/>
    <mergeCell ref="AEW41:AFN41"/>
    <mergeCell ref="AFO41:AGF41"/>
    <mergeCell ref="AGG41:AGX41"/>
    <mergeCell ref="AGY41:AHP41"/>
    <mergeCell ref="AAS41:ABJ41"/>
    <mergeCell ref="ABK41:ACB41"/>
    <mergeCell ref="ACC41:ACT41"/>
    <mergeCell ref="ACU41:ADL41"/>
    <mergeCell ref="ADM41:AED41"/>
    <mergeCell ref="XG41:XX41"/>
    <mergeCell ref="XY41:YP41"/>
    <mergeCell ref="YQ41:ZH41"/>
    <mergeCell ref="ZI41:ZZ41"/>
    <mergeCell ref="AAA41:AAR41"/>
    <mergeCell ref="TU41:UL41"/>
    <mergeCell ref="UM41:VD41"/>
    <mergeCell ref="VE41:VV41"/>
    <mergeCell ref="VW41:WN41"/>
    <mergeCell ref="WO41:XF41"/>
    <mergeCell ref="ASA41:ASR41"/>
    <mergeCell ref="ASS41:ATJ41"/>
    <mergeCell ref="ATK41:AUB41"/>
    <mergeCell ref="AUC41:AUT41"/>
    <mergeCell ref="AUU41:AVL41"/>
    <mergeCell ref="AOO41:APF41"/>
    <mergeCell ref="APG41:APX41"/>
    <mergeCell ref="APY41:AQP41"/>
    <mergeCell ref="AQQ41:ARH41"/>
    <mergeCell ref="ARI41:ARZ41"/>
    <mergeCell ref="ALC41:ALT41"/>
    <mergeCell ref="ALU41:AML41"/>
    <mergeCell ref="AMM41:AND41"/>
    <mergeCell ref="ANE41:ANV41"/>
    <mergeCell ref="ANW41:AON41"/>
    <mergeCell ref="AHQ41:AIH41"/>
    <mergeCell ref="AII41:AIZ41"/>
    <mergeCell ref="AJA41:AJR41"/>
    <mergeCell ref="AJS41:AKJ41"/>
    <mergeCell ref="AKK41:ALB41"/>
    <mergeCell ref="BFW41:BGN41"/>
    <mergeCell ref="BGO41:BHF41"/>
    <mergeCell ref="BHG41:BHX41"/>
    <mergeCell ref="BHY41:BIP41"/>
    <mergeCell ref="BIQ41:BJH41"/>
    <mergeCell ref="BCK41:BDB41"/>
    <mergeCell ref="BDC41:BDT41"/>
    <mergeCell ref="BDU41:BEL41"/>
    <mergeCell ref="BEM41:BFD41"/>
    <mergeCell ref="BFE41:BFV41"/>
    <mergeCell ref="AYY41:AZP41"/>
    <mergeCell ref="AZQ41:BAH41"/>
    <mergeCell ref="BAI41:BAZ41"/>
    <mergeCell ref="BBA41:BBR41"/>
    <mergeCell ref="BBS41:BCJ41"/>
    <mergeCell ref="AVM41:AWD41"/>
    <mergeCell ref="AWE41:AWV41"/>
    <mergeCell ref="AWW41:AXN41"/>
    <mergeCell ref="AXO41:AYF41"/>
    <mergeCell ref="AYG41:AYX41"/>
    <mergeCell ref="BTS41:BUJ41"/>
    <mergeCell ref="BUK41:BVB41"/>
    <mergeCell ref="BVC41:BVT41"/>
    <mergeCell ref="BVU41:BWL41"/>
    <mergeCell ref="BWM41:BXD41"/>
    <mergeCell ref="BQG41:BQX41"/>
    <mergeCell ref="BQY41:BRP41"/>
    <mergeCell ref="BRQ41:BSH41"/>
    <mergeCell ref="BSI41:BSZ41"/>
    <mergeCell ref="BTA41:BTR41"/>
    <mergeCell ref="BMU41:BNL41"/>
    <mergeCell ref="BNM41:BOD41"/>
    <mergeCell ref="BOE41:BOV41"/>
    <mergeCell ref="BOW41:BPN41"/>
    <mergeCell ref="BPO41:BQF41"/>
    <mergeCell ref="BJI41:BJZ41"/>
    <mergeCell ref="BKA41:BKR41"/>
    <mergeCell ref="BKS41:BLJ41"/>
    <mergeCell ref="BLK41:BMB41"/>
    <mergeCell ref="BMC41:BMT41"/>
    <mergeCell ref="CHO41:CIF41"/>
    <mergeCell ref="CIG41:CIX41"/>
    <mergeCell ref="CIY41:CJP41"/>
    <mergeCell ref="CJQ41:CKH41"/>
    <mergeCell ref="CKI41:CKZ41"/>
    <mergeCell ref="CEC41:CET41"/>
    <mergeCell ref="CEU41:CFL41"/>
    <mergeCell ref="CFM41:CGD41"/>
    <mergeCell ref="CGE41:CGV41"/>
    <mergeCell ref="CGW41:CHN41"/>
    <mergeCell ref="CAQ41:CBH41"/>
    <mergeCell ref="CBI41:CBZ41"/>
    <mergeCell ref="CCA41:CCR41"/>
    <mergeCell ref="CCS41:CDJ41"/>
    <mergeCell ref="CDK41:CEB41"/>
    <mergeCell ref="BXE41:BXV41"/>
    <mergeCell ref="BXW41:BYN41"/>
    <mergeCell ref="BYO41:BZF41"/>
    <mergeCell ref="BZG41:BZX41"/>
    <mergeCell ref="BZY41:CAP41"/>
    <mergeCell ref="CVK41:CWB41"/>
    <mergeCell ref="CWC41:CWT41"/>
    <mergeCell ref="CWU41:CXL41"/>
    <mergeCell ref="CXM41:CYD41"/>
    <mergeCell ref="CYE41:CYV41"/>
    <mergeCell ref="CRY41:CSP41"/>
    <mergeCell ref="CSQ41:CTH41"/>
    <mergeCell ref="CTI41:CTZ41"/>
    <mergeCell ref="CUA41:CUR41"/>
    <mergeCell ref="CUS41:CVJ41"/>
    <mergeCell ref="COM41:CPD41"/>
    <mergeCell ref="CPE41:CPV41"/>
    <mergeCell ref="CPW41:CQN41"/>
    <mergeCell ref="CQO41:CRF41"/>
    <mergeCell ref="CRG41:CRX41"/>
    <mergeCell ref="CLA41:CLR41"/>
    <mergeCell ref="CLS41:CMJ41"/>
    <mergeCell ref="CMK41:CNB41"/>
    <mergeCell ref="CNC41:CNT41"/>
    <mergeCell ref="CNU41:COL41"/>
    <mergeCell ref="DJG41:DJX41"/>
    <mergeCell ref="DJY41:DKP41"/>
    <mergeCell ref="DKQ41:DLH41"/>
    <mergeCell ref="DLI41:DLZ41"/>
    <mergeCell ref="DMA41:DMR41"/>
    <mergeCell ref="DFU41:DGL41"/>
    <mergeCell ref="DGM41:DHD41"/>
    <mergeCell ref="DHE41:DHV41"/>
    <mergeCell ref="DHW41:DIN41"/>
    <mergeCell ref="DIO41:DJF41"/>
    <mergeCell ref="DCI41:DCZ41"/>
    <mergeCell ref="DDA41:DDR41"/>
    <mergeCell ref="DDS41:DEJ41"/>
    <mergeCell ref="DEK41:DFB41"/>
    <mergeCell ref="DFC41:DFT41"/>
    <mergeCell ref="CYW41:CZN41"/>
    <mergeCell ref="CZO41:DAF41"/>
    <mergeCell ref="DAG41:DAX41"/>
    <mergeCell ref="DAY41:DBP41"/>
    <mergeCell ref="DBQ41:DCH41"/>
    <mergeCell ref="DXC41:DXT41"/>
    <mergeCell ref="DXU41:DYL41"/>
    <mergeCell ref="DYM41:DZD41"/>
    <mergeCell ref="DZE41:DZV41"/>
    <mergeCell ref="DZW41:EAN41"/>
    <mergeCell ref="DTQ41:DUH41"/>
    <mergeCell ref="DUI41:DUZ41"/>
    <mergeCell ref="DVA41:DVR41"/>
    <mergeCell ref="DVS41:DWJ41"/>
    <mergeCell ref="DWK41:DXB41"/>
    <mergeCell ref="DQE41:DQV41"/>
    <mergeCell ref="DQW41:DRN41"/>
    <mergeCell ref="DRO41:DSF41"/>
    <mergeCell ref="DSG41:DSX41"/>
    <mergeCell ref="DSY41:DTP41"/>
    <mergeCell ref="DMS41:DNJ41"/>
    <mergeCell ref="DNK41:DOB41"/>
    <mergeCell ref="DOC41:DOT41"/>
    <mergeCell ref="DOU41:DPL41"/>
    <mergeCell ref="DPM41:DQD41"/>
    <mergeCell ref="EKY41:ELP41"/>
    <mergeCell ref="ELQ41:EMH41"/>
    <mergeCell ref="EMI41:EMZ41"/>
    <mergeCell ref="ENA41:ENR41"/>
    <mergeCell ref="ENS41:EOJ41"/>
    <mergeCell ref="EHM41:EID41"/>
    <mergeCell ref="EIE41:EIV41"/>
    <mergeCell ref="EIW41:EJN41"/>
    <mergeCell ref="EJO41:EKF41"/>
    <mergeCell ref="EKG41:EKX41"/>
    <mergeCell ref="EEA41:EER41"/>
    <mergeCell ref="EES41:EFJ41"/>
    <mergeCell ref="EFK41:EGB41"/>
    <mergeCell ref="EGC41:EGT41"/>
    <mergeCell ref="EGU41:EHL41"/>
    <mergeCell ref="EAO41:EBF41"/>
    <mergeCell ref="EBG41:EBX41"/>
    <mergeCell ref="EBY41:ECP41"/>
    <mergeCell ref="ECQ41:EDH41"/>
    <mergeCell ref="EDI41:EDZ41"/>
    <mergeCell ref="EYU41:EZL41"/>
    <mergeCell ref="EZM41:FAD41"/>
    <mergeCell ref="FAE41:FAV41"/>
    <mergeCell ref="FAW41:FBN41"/>
    <mergeCell ref="FBO41:FCF41"/>
    <mergeCell ref="EVI41:EVZ41"/>
    <mergeCell ref="EWA41:EWR41"/>
    <mergeCell ref="EWS41:EXJ41"/>
    <mergeCell ref="EXK41:EYB41"/>
    <mergeCell ref="EYC41:EYT41"/>
    <mergeCell ref="ERW41:ESN41"/>
    <mergeCell ref="ESO41:ETF41"/>
    <mergeCell ref="ETG41:ETX41"/>
    <mergeCell ref="ETY41:EUP41"/>
    <mergeCell ref="EUQ41:EVH41"/>
    <mergeCell ref="EOK41:EPB41"/>
    <mergeCell ref="EPC41:EPT41"/>
    <mergeCell ref="EPU41:EQL41"/>
    <mergeCell ref="EQM41:ERD41"/>
    <mergeCell ref="ERE41:ERV41"/>
    <mergeCell ref="FMQ41:FNH41"/>
    <mergeCell ref="FNI41:FNZ41"/>
    <mergeCell ref="FOA41:FOR41"/>
    <mergeCell ref="FOS41:FPJ41"/>
    <mergeCell ref="FPK41:FQB41"/>
    <mergeCell ref="FJE41:FJV41"/>
    <mergeCell ref="FJW41:FKN41"/>
    <mergeCell ref="FKO41:FLF41"/>
    <mergeCell ref="FLG41:FLX41"/>
    <mergeCell ref="FLY41:FMP41"/>
    <mergeCell ref="FFS41:FGJ41"/>
    <mergeCell ref="FGK41:FHB41"/>
    <mergeCell ref="FHC41:FHT41"/>
    <mergeCell ref="FHU41:FIL41"/>
    <mergeCell ref="FIM41:FJD41"/>
    <mergeCell ref="FCG41:FCX41"/>
    <mergeCell ref="FCY41:FDP41"/>
    <mergeCell ref="FDQ41:FEH41"/>
    <mergeCell ref="FEI41:FEZ41"/>
    <mergeCell ref="FFA41:FFR41"/>
    <mergeCell ref="GAM41:GBD41"/>
    <mergeCell ref="GBE41:GBV41"/>
    <mergeCell ref="GBW41:GCN41"/>
    <mergeCell ref="GCO41:GDF41"/>
    <mergeCell ref="GDG41:GDX41"/>
    <mergeCell ref="FXA41:FXR41"/>
    <mergeCell ref="FXS41:FYJ41"/>
    <mergeCell ref="FYK41:FZB41"/>
    <mergeCell ref="FZC41:FZT41"/>
    <mergeCell ref="FZU41:GAL41"/>
    <mergeCell ref="FTO41:FUF41"/>
    <mergeCell ref="FUG41:FUX41"/>
    <mergeCell ref="FUY41:FVP41"/>
    <mergeCell ref="FVQ41:FWH41"/>
    <mergeCell ref="FWI41:FWZ41"/>
    <mergeCell ref="FQC41:FQT41"/>
    <mergeCell ref="FQU41:FRL41"/>
    <mergeCell ref="FRM41:FSD41"/>
    <mergeCell ref="FSE41:FSV41"/>
    <mergeCell ref="FSW41:FTN41"/>
    <mergeCell ref="GOI41:GOZ41"/>
    <mergeCell ref="GPA41:GPR41"/>
    <mergeCell ref="GPS41:GQJ41"/>
    <mergeCell ref="GQK41:GRB41"/>
    <mergeCell ref="GRC41:GRT41"/>
    <mergeCell ref="GKW41:GLN41"/>
    <mergeCell ref="GLO41:GMF41"/>
    <mergeCell ref="GMG41:GMX41"/>
    <mergeCell ref="GMY41:GNP41"/>
    <mergeCell ref="GNQ41:GOH41"/>
    <mergeCell ref="GHK41:GIB41"/>
    <mergeCell ref="GIC41:GIT41"/>
    <mergeCell ref="GIU41:GJL41"/>
    <mergeCell ref="GJM41:GKD41"/>
    <mergeCell ref="GKE41:GKV41"/>
    <mergeCell ref="GDY41:GEP41"/>
    <mergeCell ref="GEQ41:GFH41"/>
    <mergeCell ref="GFI41:GFZ41"/>
    <mergeCell ref="GGA41:GGR41"/>
    <mergeCell ref="GGS41:GHJ41"/>
    <mergeCell ref="HCE41:HCV41"/>
    <mergeCell ref="HCW41:HDN41"/>
    <mergeCell ref="HDO41:HEF41"/>
    <mergeCell ref="HEG41:HEX41"/>
    <mergeCell ref="HEY41:HFP41"/>
    <mergeCell ref="GYS41:GZJ41"/>
    <mergeCell ref="GZK41:HAB41"/>
    <mergeCell ref="HAC41:HAT41"/>
    <mergeCell ref="HAU41:HBL41"/>
    <mergeCell ref="HBM41:HCD41"/>
    <mergeCell ref="GVG41:GVX41"/>
    <mergeCell ref="GVY41:GWP41"/>
    <mergeCell ref="GWQ41:GXH41"/>
    <mergeCell ref="GXI41:GXZ41"/>
    <mergeCell ref="GYA41:GYR41"/>
    <mergeCell ref="GRU41:GSL41"/>
    <mergeCell ref="GSM41:GTD41"/>
    <mergeCell ref="GTE41:GTV41"/>
    <mergeCell ref="GTW41:GUN41"/>
    <mergeCell ref="GUO41:GVF41"/>
    <mergeCell ref="HQA41:HQR41"/>
    <mergeCell ref="HQS41:HRJ41"/>
    <mergeCell ref="HRK41:HSB41"/>
    <mergeCell ref="HSC41:HST41"/>
    <mergeCell ref="HSU41:HTL41"/>
    <mergeCell ref="HMO41:HNF41"/>
    <mergeCell ref="HNG41:HNX41"/>
    <mergeCell ref="HNY41:HOP41"/>
    <mergeCell ref="HOQ41:HPH41"/>
    <mergeCell ref="HPI41:HPZ41"/>
    <mergeCell ref="HJC41:HJT41"/>
    <mergeCell ref="HJU41:HKL41"/>
    <mergeCell ref="HKM41:HLD41"/>
    <mergeCell ref="HLE41:HLV41"/>
    <mergeCell ref="HLW41:HMN41"/>
    <mergeCell ref="HFQ41:HGH41"/>
    <mergeCell ref="HGI41:HGZ41"/>
    <mergeCell ref="HHA41:HHR41"/>
    <mergeCell ref="HHS41:HIJ41"/>
    <mergeCell ref="HIK41:HJB41"/>
    <mergeCell ref="IDW41:IEN41"/>
    <mergeCell ref="IEO41:IFF41"/>
    <mergeCell ref="IFG41:IFX41"/>
    <mergeCell ref="IFY41:IGP41"/>
    <mergeCell ref="IGQ41:IHH41"/>
    <mergeCell ref="IAK41:IBB41"/>
    <mergeCell ref="IBC41:IBT41"/>
    <mergeCell ref="IBU41:ICL41"/>
    <mergeCell ref="ICM41:IDD41"/>
    <mergeCell ref="IDE41:IDV41"/>
    <mergeCell ref="HWY41:HXP41"/>
    <mergeCell ref="HXQ41:HYH41"/>
    <mergeCell ref="HYI41:HYZ41"/>
    <mergeCell ref="HZA41:HZR41"/>
    <mergeCell ref="HZS41:IAJ41"/>
    <mergeCell ref="HTM41:HUD41"/>
    <mergeCell ref="HUE41:HUV41"/>
    <mergeCell ref="HUW41:HVN41"/>
    <mergeCell ref="HVO41:HWF41"/>
    <mergeCell ref="HWG41:HWX41"/>
    <mergeCell ref="IRS41:ISJ41"/>
    <mergeCell ref="ISK41:ITB41"/>
    <mergeCell ref="ITC41:ITT41"/>
    <mergeCell ref="ITU41:IUL41"/>
    <mergeCell ref="IUM41:IVD41"/>
    <mergeCell ref="IOG41:IOX41"/>
    <mergeCell ref="IOY41:IPP41"/>
    <mergeCell ref="IPQ41:IQH41"/>
    <mergeCell ref="IQI41:IQZ41"/>
    <mergeCell ref="IRA41:IRR41"/>
    <mergeCell ref="IKU41:ILL41"/>
    <mergeCell ref="ILM41:IMD41"/>
    <mergeCell ref="IME41:IMV41"/>
    <mergeCell ref="IMW41:INN41"/>
    <mergeCell ref="INO41:IOF41"/>
    <mergeCell ref="IHI41:IHZ41"/>
    <mergeCell ref="IIA41:IIR41"/>
    <mergeCell ref="IIS41:IJJ41"/>
    <mergeCell ref="IJK41:IKB41"/>
    <mergeCell ref="IKC41:IKT41"/>
    <mergeCell ref="JFO41:JGF41"/>
    <mergeCell ref="JGG41:JGX41"/>
    <mergeCell ref="JGY41:JHP41"/>
    <mergeCell ref="JHQ41:JIH41"/>
    <mergeCell ref="JII41:JIZ41"/>
    <mergeCell ref="JCC41:JCT41"/>
    <mergeCell ref="JCU41:JDL41"/>
    <mergeCell ref="JDM41:JED41"/>
    <mergeCell ref="JEE41:JEV41"/>
    <mergeCell ref="JEW41:JFN41"/>
    <mergeCell ref="IYQ41:IZH41"/>
    <mergeCell ref="IZI41:IZZ41"/>
    <mergeCell ref="JAA41:JAR41"/>
    <mergeCell ref="JAS41:JBJ41"/>
    <mergeCell ref="JBK41:JCB41"/>
    <mergeCell ref="IVE41:IVV41"/>
    <mergeCell ref="IVW41:IWN41"/>
    <mergeCell ref="IWO41:IXF41"/>
    <mergeCell ref="IXG41:IXX41"/>
    <mergeCell ref="IXY41:IYP41"/>
    <mergeCell ref="JTK41:JUB41"/>
    <mergeCell ref="JUC41:JUT41"/>
    <mergeCell ref="JUU41:JVL41"/>
    <mergeCell ref="JVM41:JWD41"/>
    <mergeCell ref="JWE41:JWV41"/>
    <mergeCell ref="JPY41:JQP41"/>
    <mergeCell ref="JQQ41:JRH41"/>
    <mergeCell ref="JRI41:JRZ41"/>
    <mergeCell ref="JSA41:JSR41"/>
    <mergeCell ref="JSS41:JTJ41"/>
    <mergeCell ref="JMM41:JND41"/>
    <mergeCell ref="JNE41:JNV41"/>
    <mergeCell ref="JNW41:JON41"/>
    <mergeCell ref="JOO41:JPF41"/>
    <mergeCell ref="JPG41:JPX41"/>
    <mergeCell ref="JJA41:JJR41"/>
    <mergeCell ref="JJS41:JKJ41"/>
    <mergeCell ref="JKK41:JLB41"/>
    <mergeCell ref="JLC41:JLT41"/>
    <mergeCell ref="JLU41:JML41"/>
    <mergeCell ref="KHG41:KHX41"/>
    <mergeCell ref="KHY41:KIP41"/>
    <mergeCell ref="KIQ41:KJH41"/>
    <mergeCell ref="KJI41:KJZ41"/>
    <mergeCell ref="KKA41:KKR41"/>
    <mergeCell ref="KDU41:KEL41"/>
    <mergeCell ref="KEM41:KFD41"/>
    <mergeCell ref="KFE41:KFV41"/>
    <mergeCell ref="KFW41:KGN41"/>
    <mergeCell ref="KGO41:KHF41"/>
    <mergeCell ref="KAI41:KAZ41"/>
    <mergeCell ref="KBA41:KBR41"/>
    <mergeCell ref="KBS41:KCJ41"/>
    <mergeCell ref="KCK41:KDB41"/>
    <mergeCell ref="KDC41:KDT41"/>
    <mergeCell ref="JWW41:JXN41"/>
    <mergeCell ref="JXO41:JYF41"/>
    <mergeCell ref="JYG41:JYX41"/>
    <mergeCell ref="JYY41:JZP41"/>
    <mergeCell ref="JZQ41:KAH41"/>
    <mergeCell ref="KVC41:KVT41"/>
    <mergeCell ref="KVU41:KWL41"/>
    <mergeCell ref="KWM41:KXD41"/>
    <mergeCell ref="KXE41:KXV41"/>
    <mergeCell ref="KXW41:KYN41"/>
    <mergeCell ref="KRQ41:KSH41"/>
    <mergeCell ref="KSI41:KSZ41"/>
    <mergeCell ref="KTA41:KTR41"/>
    <mergeCell ref="KTS41:KUJ41"/>
    <mergeCell ref="KUK41:KVB41"/>
    <mergeCell ref="KOE41:KOV41"/>
    <mergeCell ref="KOW41:KPN41"/>
    <mergeCell ref="KPO41:KQF41"/>
    <mergeCell ref="KQG41:KQX41"/>
    <mergeCell ref="KQY41:KRP41"/>
    <mergeCell ref="KKS41:KLJ41"/>
    <mergeCell ref="KLK41:KMB41"/>
    <mergeCell ref="KMC41:KMT41"/>
    <mergeCell ref="KMU41:KNL41"/>
    <mergeCell ref="KNM41:KOD41"/>
    <mergeCell ref="LIY41:LJP41"/>
    <mergeCell ref="LJQ41:LKH41"/>
    <mergeCell ref="LKI41:LKZ41"/>
    <mergeCell ref="LLA41:LLR41"/>
    <mergeCell ref="LLS41:LMJ41"/>
    <mergeCell ref="LFM41:LGD41"/>
    <mergeCell ref="LGE41:LGV41"/>
    <mergeCell ref="LGW41:LHN41"/>
    <mergeCell ref="LHO41:LIF41"/>
    <mergeCell ref="LIG41:LIX41"/>
    <mergeCell ref="LCA41:LCR41"/>
    <mergeCell ref="LCS41:LDJ41"/>
    <mergeCell ref="LDK41:LEB41"/>
    <mergeCell ref="LEC41:LET41"/>
    <mergeCell ref="LEU41:LFL41"/>
    <mergeCell ref="KYO41:KZF41"/>
    <mergeCell ref="KZG41:KZX41"/>
    <mergeCell ref="KZY41:LAP41"/>
    <mergeCell ref="LAQ41:LBH41"/>
    <mergeCell ref="LBI41:LBZ41"/>
    <mergeCell ref="LWU41:LXL41"/>
    <mergeCell ref="LXM41:LYD41"/>
    <mergeCell ref="LYE41:LYV41"/>
    <mergeCell ref="LYW41:LZN41"/>
    <mergeCell ref="LZO41:MAF41"/>
    <mergeCell ref="LTI41:LTZ41"/>
    <mergeCell ref="LUA41:LUR41"/>
    <mergeCell ref="LUS41:LVJ41"/>
    <mergeCell ref="LVK41:LWB41"/>
    <mergeCell ref="LWC41:LWT41"/>
    <mergeCell ref="LPW41:LQN41"/>
    <mergeCell ref="LQO41:LRF41"/>
    <mergeCell ref="LRG41:LRX41"/>
    <mergeCell ref="LRY41:LSP41"/>
    <mergeCell ref="LSQ41:LTH41"/>
    <mergeCell ref="LMK41:LNB41"/>
    <mergeCell ref="LNC41:LNT41"/>
    <mergeCell ref="LNU41:LOL41"/>
    <mergeCell ref="LOM41:LPD41"/>
    <mergeCell ref="LPE41:LPV41"/>
    <mergeCell ref="MKQ41:MLH41"/>
    <mergeCell ref="MLI41:MLZ41"/>
    <mergeCell ref="MMA41:MMR41"/>
    <mergeCell ref="MMS41:MNJ41"/>
    <mergeCell ref="MNK41:MOB41"/>
    <mergeCell ref="MHE41:MHV41"/>
    <mergeCell ref="MHW41:MIN41"/>
    <mergeCell ref="MIO41:MJF41"/>
    <mergeCell ref="MJG41:MJX41"/>
    <mergeCell ref="MJY41:MKP41"/>
    <mergeCell ref="MDS41:MEJ41"/>
    <mergeCell ref="MEK41:MFB41"/>
    <mergeCell ref="MFC41:MFT41"/>
    <mergeCell ref="MFU41:MGL41"/>
    <mergeCell ref="MGM41:MHD41"/>
    <mergeCell ref="MAG41:MAX41"/>
    <mergeCell ref="MAY41:MBP41"/>
    <mergeCell ref="MBQ41:MCH41"/>
    <mergeCell ref="MCI41:MCZ41"/>
    <mergeCell ref="MDA41:MDR41"/>
    <mergeCell ref="MYM41:MZD41"/>
    <mergeCell ref="MZE41:MZV41"/>
    <mergeCell ref="MZW41:NAN41"/>
    <mergeCell ref="NAO41:NBF41"/>
    <mergeCell ref="NBG41:NBX41"/>
    <mergeCell ref="MVA41:MVR41"/>
    <mergeCell ref="MVS41:MWJ41"/>
    <mergeCell ref="MWK41:MXB41"/>
    <mergeCell ref="MXC41:MXT41"/>
    <mergeCell ref="MXU41:MYL41"/>
    <mergeCell ref="MRO41:MSF41"/>
    <mergeCell ref="MSG41:MSX41"/>
    <mergeCell ref="MSY41:MTP41"/>
    <mergeCell ref="MTQ41:MUH41"/>
    <mergeCell ref="MUI41:MUZ41"/>
    <mergeCell ref="MOC41:MOT41"/>
    <mergeCell ref="MOU41:MPL41"/>
    <mergeCell ref="MPM41:MQD41"/>
    <mergeCell ref="MQE41:MQV41"/>
    <mergeCell ref="MQW41:MRN41"/>
    <mergeCell ref="NMI41:NMZ41"/>
    <mergeCell ref="NNA41:NNR41"/>
    <mergeCell ref="NNS41:NOJ41"/>
    <mergeCell ref="NOK41:NPB41"/>
    <mergeCell ref="NPC41:NPT41"/>
    <mergeCell ref="NIW41:NJN41"/>
    <mergeCell ref="NJO41:NKF41"/>
    <mergeCell ref="NKG41:NKX41"/>
    <mergeCell ref="NKY41:NLP41"/>
    <mergeCell ref="NLQ41:NMH41"/>
    <mergeCell ref="NFK41:NGB41"/>
    <mergeCell ref="NGC41:NGT41"/>
    <mergeCell ref="NGU41:NHL41"/>
    <mergeCell ref="NHM41:NID41"/>
    <mergeCell ref="NIE41:NIV41"/>
    <mergeCell ref="NBY41:NCP41"/>
    <mergeCell ref="NCQ41:NDH41"/>
    <mergeCell ref="NDI41:NDZ41"/>
    <mergeCell ref="NEA41:NER41"/>
    <mergeCell ref="NES41:NFJ41"/>
    <mergeCell ref="OAE41:OAV41"/>
    <mergeCell ref="OAW41:OBN41"/>
    <mergeCell ref="OBO41:OCF41"/>
    <mergeCell ref="OCG41:OCX41"/>
    <mergeCell ref="OCY41:ODP41"/>
    <mergeCell ref="NWS41:NXJ41"/>
    <mergeCell ref="NXK41:NYB41"/>
    <mergeCell ref="NYC41:NYT41"/>
    <mergeCell ref="NYU41:NZL41"/>
    <mergeCell ref="NZM41:OAD41"/>
    <mergeCell ref="NTG41:NTX41"/>
    <mergeCell ref="NTY41:NUP41"/>
    <mergeCell ref="NUQ41:NVH41"/>
    <mergeCell ref="NVI41:NVZ41"/>
    <mergeCell ref="NWA41:NWR41"/>
    <mergeCell ref="NPU41:NQL41"/>
    <mergeCell ref="NQM41:NRD41"/>
    <mergeCell ref="NRE41:NRV41"/>
    <mergeCell ref="NRW41:NSN41"/>
    <mergeCell ref="NSO41:NTF41"/>
    <mergeCell ref="OOA41:OOR41"/>
    <mergeCell ref="OOS41:OPJ41"/>
    <mergeCell ref="OPK41:OQB41"/>
    <mergeCell ref="OQC41:OQT41"/>
    <mergeCell ref="OQU41:ORL41"/>
    <mergeCell ref="OKO41:OLF41"/>
    <mergeCell ref="OLG41:OLX41"/>
    <mergeCell ref="OLY41:OMP41"/>
    <mergeCell ref="OMQ41:ONH41"/>
    <mergeCell ref="ONI41:ONZ41"/>
    <mergeCell ref="OHC41:OHT41"/>
    <mergeCell ref="OHU41:OIL41"/>
    <mergeCell ref="OIM41:OJD41"/>
    <mergeCell ref="OJE41:OJV41"/>
    <mergeCell ref="OJW41:OKN41"/>
    <mergeCell ref="ODQ41:OEH41"/>
    <mergeCell ref="OEI41:OEZ41"/>
    <mergeCell ref="OFA41:OFR41"/>
    <mergeCell ref="OFS41:OGJ41"/>
    <mergeCell ref="OGK41:OHB41"/>
    <mergeCell ref="PBW41:PCN41"/>
    <mergeCell ref="PCO41:PDF41"/>
    <mergeCell ref="PDG41:PDX41"/>
    <mergeCell ref="PDY41:PEP41"/>
    <mergeCell ref="PEQ41:PFH41"/>
    <mergeCell ref="OYK41:OZB41"/>
    <mergeCell ref="OZC41:OZT41"/>
    <mergeCell ref="OZU41:PAL41"/>
    <mergeCell ref="PAM41:PBD41"/>
    <mergeCell ref="PBE41:PBV41"/>
    <mergeCell ref="OUY41:OVP41"/>
    <mergeCell ref="OVQ41:OWH41"/>
    <mergeCell ref="OWI41:OWZ41"/>
    <mergeCell ref="OXA41:OXR41"/>
    <mergeCell ref="OXS41:OYJ41"/>
    <mergeCell ref="ORM41:OSD41"/>
    <mergeCell ref="OSE41:OSV41"/>
    <mergeCell ref="OSW41:OTN41"/>
    <mergeCell ref="OTO41:OUF41"/>
    <mergeCell ref="OUG41:OUX41"/>
    <mergeCell ref="PPS41:PQJ41"/>
    <mergeCell ref="PQK41:PRB41"/>
    <mergeCell ref="PRC41:PRT41"/>
    <mergeCell ref="PRU41:PSL41"/>
    <mergeCell ref="PSM41:PTD41"/>
    <mergeCell ref="PMG41:PMX41"/>
    <mergeCell ref="PMY41:PNP41"/>
    <mergeCell ref="PNQ41:POH41"/>
    <mergeCell ref="POI41:POZ41"/>
    <mergeCell ref="PPA41:PPR41"/>
    <mergeCell ref="PIU41:PJL41"/>
    <mergeCell ref="PJM41:PKD41"/>
    <mergeCell ref="PKE41:PKV41"/>
    <mergeCell ref="PKW41:PLN41"/>
    <mergeCell ref="PLO41:PMF41"/>
    <mergeCell ref="PFI41:PFZ41"/>
    <mergeCell ref="PGA41:PGR41"/>
    <mergeCell ref="PGS41:PHJ41"/>
    <mergeCell ref="PHK41:PIB41"/>
    <mergeCell ref="PIC41:PIT41"/>
    <mergeCell ref="QDO41:QEF41"/>
    <mergeCell ref="QEG41:QEX41"/>
    <mergeCell ref="QEY41:QFP41"/>
    <mergeCell ref="QFQ41:QGH41"/>
    <mergeCell ref="QGI41:QGZ41"/>
    <mergeCell ref="QAC41:QAT41"/>
    <mergeCell ref="QAU41:QBL41"/>
    <mergeCell ref="QBM41:QCD41"/>
    <mergeCell ref="QCE41:QCV41"/>
    <mergeCell ref="QCW41:QDN41"/>
    <mergeCell ref="PWQ41:PXH41"/>
    <mergeCell ref="PXI41:PXZ41"/>
    <mergeCell ref="PYA41:PYR41"/>
    <mergeCell ref="PYS41:PZJ41"/>
    <mergeCell ref="PZK41:QAB41"/>
    <mergeCell ref="PTE41:PTV41"/>
    <mergeCell ref="PTW41:PUN41"/>
    <mergeCell ref="PUO41:PVF41"/>
    <mergeCell ref="PVG41:PVX41"/>
    <mergeCell ref="PVY41:PWP41"/>
    <mergeCell ref="QRK41:QSB41"/>
    <mergeCell ref="QSC41:QST41"/>
    <mergeCell ref="QSU41:QTL41"/>
    <mergeCell ref="QTM41:QUD41"/>
    <mergeCell ref="QUE41:QUV41"/>
    <mergeCell ref="QNY41:QOP41"/>
    <mergeCell ref="QOQ41:QPH41"/>
    <mergeCell ref="QPI41:QPZ41"/>
    <mergeCell ref="QQA41:QQR41"/>
    <mergeCell ref="QQS41:QRJ41"/>
    <mergeCell ref="QKM41:QLD41"/>
    <mergeCell ref="QLE41:QLV41"/>
    <mergeCell ref="QLW41:QMN41"/>
    <mergeCell ref="QMO41:QNF41"/>
    <mergeCell ref="QNG41:QNX41"/>
    <mergeCell ref="QHA41:QHR41"/>
    <mergeCell ref="QHS41:QIJ41"/>
    <mergeCell ref="QIK41:QJB41"/>
    <mergeCell ref="QJC41:QJT41"/>
    <mergeCell ref="QJU41:QKL41"/>
    <mergeCell ref="RFG41:RFX41"/>
    <mergeCell ref="RFY41:RGP41"/>
    <mergeCell ref="RGQ41:RHH41"/>
    <mergeCell ref="RHI41:RHZ41"/>
    <mergeCell ref="RIA41:RIR41"/>
    <mergeCell ref="RBU41:RCL41"/>
    <mergeCell ref="RCM41:RDD41"/>
    <mergeCell ref="RDE41:RDV41"/>
    <mergeCell ref="RDW41:REN41"/>
    <mergeCell ref="REO41:RFF41"/>
    <mergeCell ref="QYI41:QYZ41"/>
    <mergeCell ref="QZA41:QZR41"/>
    <mergeCell ref="QZS41:RAJ41"/>
    <mergeCell ref="RAK41:RBB41"/>
    <mergeCell ref="RBC41:RBT41"/>
    <mergeCell ref="QUW41:QVN41"/>
    <mergeCell ref="QVO41:QWF41"/>
    <mergeCell ref="QWG41:QWX41"/>
    <mergeCell ref="QWY41:QXP41"/>
    <mergeCell ref="QXQ41:QYH41"/>
    <mergeCell ref="RTC41:RTT41"/>
    <mergeCell ref="RTU41:RUL41"/>
    <mergeCell ref="RUM41:RVD41"/>
    <mergeCell ref="RVE41:RVV41"/>
    <mergeCell ref="RVW41:RWN41"/>
    <mergeCell ref="RPQ41:RQH41"/>
    <mergeCell ref="RQI41:RQZ41"/>
    <mergeCell ref="RRA41:RRR41"/>
    <mergeCell ref="RRS41:RSJ41"/>
    <mergeCell ref="RSK41:RTB41"/>
    <mergeCell ref="RME41:RMV41"/>
    <mergeCell ref="RMW41:RNN41"/>
    <mergeCell ref="RNO41:ROF41"/>
    <mergeCell ref="ROG41:ROX41"/>
    <mergeCell ref="ROY41:RPP41"/>
    <mergeCell ref="RIS41:RJJ41"/>
    <mergeCell ref="RJK41:RKB41"/>
    <mergeCell ref="RKC41:RKT41"/>
    <mergeCell ref="RKU41:RLL41"/>
    <mergeCell ref="RLM41:RMD41"/>
    <mergeCell ref="SGY41:SHP41"/>
    <mergeCell ref="SHQ41:SIH41"/>
    <mergeCell ref="SII41:SIZ41"/>
    <mergeCell ref="SJA41:SJR41"/>
    <mergeCell ref="SJS41:SKJ41"/>
    <mergeCell ref="SDM41:SED41"/>
    <mergeCell ref="SEE41:SEV41"/>
    <mergeCell ref="SEW41:SFN41"/>
    <mergeCell ref="SFO41:SGF41"/>
    <mergeCell ref="SGG41:SGX41"/>
    <mergeCell ref="SAA41:SAR41"/>
    <mergeCell ref="SAS41:SBJ41"/>
    <mergeCell ref="SBK41:SCB41"/>
    <mergeCell ref="SCC41:SCT41"/>
    <mergeCell ref="SCU41:SDL41"/>
    <mergeCell ref="RWO41:RXF41"/>
    <mergeCell ref="RXG41:RXX41"/>
    <mergeCell ref="RXY41:RYP41"/>
    <mergeCell ref="RYQ41:RZH41"/>
    <mergeCell ref="RZI41:RZZ41"/>
    <mergeCell ref="SUU41:SVL41"/>
    <mergeCell ref="SVM41:SWD41"/>
    <mergeCell ref="SWE41:SWV41"/>
    <mergeCell ref="SWW41:SXN41"/>
    <mergeCell ref="SXO41:SYF41"/>
    <mergeCell ref="SRI41:SRZ41"/>
    <mergeCell ref="SSA41:SSR41"/>
    <mergeCell ref="SSS41:STJ41"/>
    <mergeCell ref="STK41:SUB41"/>
    <mergeCell ref="SUC41:SUT41"/>
    <mergeCell ref="SNW41:SON41"/>
    <mergeCell ref="SOO41:SPF41"/>
    <mergeCell ref="SPG41:SPX41"/>
    <mergeCell ref="SPY41:SQP41"/>
    <mergeCell ref="SQQ41:SRH41"/>
    <mergeCell ref="SKK41:SLB41"/>
    <mergeCell ref="SLC41:SLT41"/>
    <mergeCell ref="SLU41:SML41"/>
    <mergeCell ref="SMM41:SND41"/>
    <mergeCell ref="SNE41:SNV41"/>
    <mergeCell ref="TIQ41:TJH41"/>
    <mergeCell ref="TJI41:TJZ41"/>
    <mergeCell ref="TKA41:TKR41"/>
    <mergeCell ref="TKS41:TLJ41"/>
    <mergeCell ref="TLK41:TMB41"/>
    <mergeCell ref="TFE41:TFV41"/>
    <mergeCell ref="TFW41:TGN41"/>
    <mergeCell ref="TGO41:THF41"/>
    <mergeCell ref="THG41:THX41"/>
    <mergeCell ref="THY41:TIP41"/>
    <mergeCell ref="TBS41:TCJ41"/>
    <mergeCell ref="TCK41:TDB41"/>
    <mergeCell ref="TDC41:TDT41"/>
    <mergeCell ref="TDU41:TEL41"/>
    <mergeCell ref="TEM41:TFD41"/>
    <mergeCell ref="SYG41:SYX41"/>
    <mergeCell ref="SYY41:SZP41"/>
    <mergeCell ref="SZQ41:TAH41"/>
    <mergeCell ref="TAI41:TAZ41"/>
    <mergeCell ref="TBA41:TBR41"/>
    <mergeCell ref="TWM41:TXD41"/>
    <mergeCell ref="TXE41:TXV41"/>
    <mergeCell ref="TXW41:TYN41"/>
    <mergeCell ref="TYO41:TZF41"/>
    <mergeCell ref="TZG41:TZX41"/>
    <mergeCell ref="TTA41:TTR41"/>
    <mergeCell ref="TTS41:TUJ41"/>
    <mergeCell ref="TUK41:TVB41"/>
    <mergeCell ref="TVC41:TVT41"/>
    <mergeCell ref="TVU41:TWL41"/>
    <mergeCell ref="TPO41:TQF41"/>
    <mergeCell ref="TQG41:TQX41"/>
    <mergeCell ref="TQY41:TRP41"/>
    <mergeCell ref="TRQ41:TSH41"/>
    <mergeCell ref="TSI41:TSZ41"/>
    <mergeCell ref="TMC41:TMT41"/>
    <mergeCell ref="TMU41:TNL41"/>
    <mergeCell ref="TNM41:TOD41"/>
    <mergeCell ref="TOE41:TOV41"/>
    <mergeCell ref="TOW41:TPN41"/>
    <mergeCell ref="UKI41:UKZ41"/>
    <mergeCell ref="ULA41:ULR41"/>
    <mergeCell ref="ULS41:UMJ41"/>
    <mergeCell ref="UMK41:UNB41"/>
    <mergeCell ref="UNC41:UNT41"/>
    <mergeCell ref="UGW41:UHN41"/>
    <mergeCell ref="UHO41:UIF41"/>
    <mergeCell ref="UIG41:UIX41"/>
    <mergeCell ref="UIY41:UJP41"/>
    <mergeCell ref="UJQ41:UKH41"/>
    <mergeCell ref="UDK41:UEB41"/>
    <mergeCell ref="UEC41:UET41"/>
    <mergeCell ref="UEU41:UFL41"/>
    <mergeCell ref="UFM41:UGD41"/>
    <mergeCell ref="UGE41:UGV41"/>
    <mergeCell ref="TZY41:UAP41"/>
    <mergeCell ref="UAQ41:UBH41"/>
    <mergeCell ref="UBI41:UBZ41"/>
    <mergeCell ref="UCA41:UCR41"/>
    <mergeCell ref="UCS41:UDJ41"/>
    <mergeCell ref="UYE41:UYV41"/>
    <mergeCell ref="UYW41:UZN41"/>
    <mergeCell ref="UZO41:VAF41"/>
    <mergeCell ref="VAG41:VAX41"/>
    <mergeCell ref="VAY41:VBP41"/>
    <mergeCell ref="UUS41:UVJ41"/>
    <mergeCell ref="UVK41:UWB41"/>
    <mergeCell ref="UWC41:UWT41"/>
    <mergeCell ref="UWU41:UXL41"/>
    <mergeCell ref="UXM41:UYD41"/>
    <mergeCell ref="URG41:URX41"/>
    <mergeCell ref="URY41:USP41"/>
    <mergeCell ref="USQ41:UTH41"/>
    <mergeCell ref="UTI41:UTZ41"/>
    <mergeCell ref="UUA41:UUR41"/>
    <mergeCell ref="UNU41:UOL41"/>
    <mergeCell ref="UOM41:UPD41"/>
    <mergeCell ref="UPE41:UPV41"/>
    <mergeCell ref="UPW41:UQN41"/>
    <mergeCell ref="UQO41:URF41"/>
    <mergeCell ref="VMA41:VMR41"/>
    <mergeCell ref="VMS41:VNJ41"/>
    <mergeCell ref="VNK41:VOB41"/>
    <mergeCell ref="VOC41:VOT41"/>
    <mergeCell ref="VOU41:VPL41"/>
    <mergeCell ref="VIO41:VJF41"/>
    <mergeCell ref="VJG41:VJX41"/>
    <mergeCell ref="VJY41:VKP41"/>
    <mergeCell ref="VKQ41:VLH41"/>
    <mergeCell ref="VLI41:VLZ41"/>
    <mergeCell ref="VFC41:VFT41"/>
    <mergeCell ref="VFU41:VGL41"/>
    <mergeCell ref="VGM41:VHD41"/>
    <mergeCell ref="VHE41:VHV41"/>
    <mergeCell ref="VHW41:VIN41"/>
    <mergeCell ref="VBQ41:VCH41"/>
    <mergeCell ref="VCI41:VCZ41"/>
    <mergeCell ref="VDA41:VDR41"/>
    <mergeCell ref="VDS41:VEJ41"/>
    <mergeCell ref="VEK41:VFB41"/>
    <mergeCell ref="VZW41:WAN41"/>
    <mergeCell ref="WAO41:WBF41"/>
    <mergeCell ref="WBG41:WBX41"/>
    <mergeCell ref="WBY41:WCP41"/>
    <mergeCell ref="WCQ41:WDH41"/>
    <mergeCell ref="VWK41:VXB41"/>
    <mergeCell ref="VXC41:VXT41"/>
    <mergeCell ref="VXU41:VYL41"/>
    <mergeCell ref="VYM41:VZD41"/>
    <mergeCell ref="VZE41:VZV41"/>
    <mergeCell ref="VSY41:VTP41"/>
    <mergeCell ref="VTQ41:VUH41"/>
    <mergeCell ref="VUI41:VUZ41"/>
    <mergeCell ref="VVA41:VVR41"/>
    <mergeCell ref="VVS41:VWJ41"/>
    <mergeCell ref="VPM41:VQD41"/>
    <mergeCell ref="VQE41:VQV41"/>
    <mergeCell ref="VQW41:VRN41"/>
    <mergeCell ref="VRO41:VSF41"/>
    <mergeCell ref="VSG41:VSX41"/>
    <mergeCell ref="WNS41:WOJ41"/>
    <mergeCell ref="WOK41:WPB41"/>
    <mergeCell ref="WPC41:WPT41"/>
    <mergeCell ref="WPU41:WQL41"/>
    <mergeCell ref="WQM41:WRD41"/>
    <mergeCell ref="WKG41:WKX41"/>
    <mergeCell ref="WKY41:WLP41"/>
    <mergeCell ref="WLQ41:WMH41"/>
    <mergeCell ref="WMI41:WMZ41"/>
    <mergeCell ref="WNA41:WNR41"/>
    <mergeCell ref="WGU41:WHL41"/>
    <mergeCell ref="WHM41:WID41"/>
    <mergeCell ref="WIE41:WIV41"/>
    <mergeCell ref="WIW41:WJN41"/>
    <mergeCell ref="WJO41:WKF41"/>
    <mergeCell ref="WDI41:WDZ41"/>
    <mergeCell ref="WEA41:WER41"/>
    <mergeCell ref="WES41:WFJ41"/>
    <mergeCell ref="WFK41:WGB41"/>
    <mergeCell ref="WGC41:WGT41"/>
    <mergeCell ref="XFA41:XFD41"/>
    <mergeCell ref="XBO41:XCF41"/>
    <mergeCell ref="XCG41:XCX41"/>
    <mergeCell ref="XCY41:XDP41"/>
    <mergeCell ref="XDQ41:XEH41"/>
    <mergeCell ref="XEI41:XEZ41"/>
    <mergeCell ref="WYC41:WYT41"/>
    <mergeCell ref="WYU41:WZL41"/>
    <mergeCell ref="WZM41:XAD41"/>
    <mergeCell ref="XAE41:XAV41"/>
    <mergeCell ref="XAW41:XBN41"/>
    <mergeCell ref="WUQ41:WVH41"/>
    <mergeCell ref="WVI41:WVZ41"/>
    <mergeCell ref="WWA41:WWR41"/>
    <mergeCell ref="WWS41:WXJ41"/>
    <mergeCell ref="WXK41:WYB41"/>
    <mergeCell ref="WRE41:WRV41"/>
    <mergeCell ref="WRW41:WSN41"/>
    <mergeCell ref="WSO41:WTF41"/>
    <mergeCell ref="WTG41:WTX41"/>
    <mergeCell ref="WTY41:WUP4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D91435-5404-4019-A095-348AEE2F5B3A}">
  <dimension ref="A1:BC230"/>
  <sheetViews>
    <sheetView showGridLines="0" tabSelected="1" zoomScale="85" zoomScaleNormal="85" workbookViewId="0">
      <selection activeCell="AC8" sqref="AC8"/>
    </sheetView>
  </sheetViews>
  <sheetFormatPr defaultColWidth="9.140625" defaultRowHeight="15" x14ac:dyDescent="0.25"/>
  <cols>
    <col min="1" max="1" width="49.28515625" customWidth="1"/>
    <col min="2" max="14" width="12.140625" customWidth="1"/>
    <col min="15" max="27" width="9.28515625" hidden="1" customWidth="1"/>
    <col min="28" max="28" width="7.85546875" hidden="1" customWidth="1"/>
    <col min="29" max="29" width="12.5703125" customWidth="1"/>
  </cols>
  <sheetData>
    <row r="1" spans="1:28" ht="15.75" x14ac:dyDescent="0.3">
      <c r="A1" s="5"/>
    </row>
    <row r="2" spans="1:28" ht="23.25" x14ac:dyDescent="0.35">
      <c r="A2" s="226" t="s">
        <v>220</v>
      </c>
      <c r="B2" s="227"/>
      <c r="C2" s="227"/>
      <c r="D2" s="227"/>
      <c r="E2" s="227"/>
      <c r="F2" s="227"/>
      <c r="G2" s="227"/>
      <c r="H2" s="227"/>
      <c r="I2" s="227"/>
      <c r="J2" s="227"/>
      <c r="K2" s="227"/>
      <c r="L2" s="227"/>
      <c r="M2" s="227"/>
      <c r="N2" s="228"/>
      <c r="O2" s="229" t="s">
        <v>219</v>
      </c>
      <c r="P2" s="230"/>
      <c r="Q2" s="230"/>
      <c r="R2" s="230"/>
      <c r="S2" s="230"/>
      <c r="T2" s="230"/>
      <c r="U2" s="230"/>
      <c r="V2" s="230"/>
      <c r="W2" s="230"/>
      <c r="X2" s="230"/>
      <c r="Y2" s="230"/>
      <c r="Z2" s="230"/>
      <c r="AA2" s="230"/>
      <c r="AB2" s="230"/>
    </row>
    <row r="3" spans="1:28" s="6" customFormat="1" ht="18.75" customHeight="1" x14ac:dyDescent="0.3"/>
    <row r="4" spans="1:28" s="6" customFormat="1" ht="18.75" x14ac:dyDescent="0.3"/>
    <row r="5" spans="1:28" s="6" customFormat="1" ht="18.75" x14ac:dyDescent="0.3"/>
    <row r="6" spans="1:28" s="6" customFormat="1" ht="18.75" x14ac:dyDescent="0.3"/>
    <row r="7" spans="1:28" s="6" customFormat="1" ht="18.75" x14ac:dyDescent="0.3"/>
    <row r="8" spans="1:28" s="6" customFormat="1" ht="18.75" x14ac:dyDescent="0.3"/>
    <row r="9" spans="1:28" s="6" customFormat="1" ht="18.75" x14ac:dyDescent="0.3"/>
    <row r="10" spans="1:28" s="6" customFormat="1" ht="18.75" x14ac:dyDescent="0.3"/>
    <row r="11" spans="1:28" s="6" customFormat="1" ht="18.75" x14ac:dyDescent="0.3"/>
    <row r="12" spans="1:28" s="6" customFormat="1" ht="18.75" x14ac:dyDescent="0.3"/>
    <row r="13" spans="1:28" s="6" customFormat="1" ht="18.75" x14ac:dyDescent="0.3"/>
    <row r="14" spans="1:28" ht="18.75" x14ac:dyDescent="0.3">
      <c r="A14" s="7"/>
    </row>
    <row r="15" spans="1:28" ht="18.75" x14ac:dyDescent="0.3">
      <c r="A15" s="7"/>
    </row>
    <row r="16" spans="1:28" s="97" customFormat="1" ht="18.75" x14ac:dyDescent="0.3">
      <c r="A16" s="117"/>
    </row>
    <row r="17" spans="1:1" s="97" customFormat="1" ht="18.75" hidden="1" x14ac:dyDescent="0.3">
      <c r="A17" s="117"/>
    </row>
    <row r="18" spans="1:1" s="97" customFormat="1" ht="18.75" hidden="1" x14ac:dyDescent="0.3">
      <c r="A18" s="117"/>
    </row>
    <row r="19" spans="1:1" s="97" customFormat="1" ht="18.75" hidden="1" x14ac:dyDescent="0.3">
      <c r="A19" s="117"/>
    </row>
    <row r="20" spans="1:1" s="97" customFormat="1" ht="18.75" hidden="1" x14ac:dyDescent="0.3">
      <c r="A20" s="117"/>
    </row>
    <row r="21" spans="1:1" s="97" customFormat="1" ht="18.75" hidden="1" x14ac:dyDescent="0.3">
      <c r="A21" s="117"/>
    </row>
    <row r="22" spans="1:1" s="97" customFormat="1" ht="18.75" hidden="1" x14ac:dyDescent="0.3">
      <c r="A22" s="117"/>
    </row>
    <row r="23" spans="1:1" s="97" customFormat="1" ht="18.75" hidden="1" x14ac:dyDescent="0.3">
      <c r="A23" s="117"/>
    </row>
    <row r="24" spans="1:1" s="97" customFormat="1" ht="18.75" hidden="1" x14ac:dyDescent="0.3">
      <c r="A24" s="117"/>
    </row>
    <row r="25" spans="1:1" s="97" customFormat="1" hidden="1" x14ac:dyDescent="0.25"/>
    <row r="26" spans="1:1" s="97" customFormat="1" hidden="1" x14ac:dyDescent="0.25"/>
    <row r="27" spans="1:1" s="97" customFormat="1" hidden="1" x14ac:dyDescent="0.25">
      <c r="A27" s="118"/>
    </row>
    <row r="28" spans="1:1" s="97" customFormat="1" hidden="1" x14ac:dyDescent="0.25">
      <c r="A28" s="118"/>
    </row>
    <row r="29" spans="1:1" s="97" customFormat="1" hidden="1" x14ac:dyDescent="0.25">
      <c r="A29" s="118"/>
    </row>
    <row r="30" spans="1:1" s="97" customFormat="1" hidden="1" x14ac:dyDescent="0.25">
      <c r="A30" s="118"/>
    </row>
    <row r="31" spans="1:1" s="97" customFormat="1" hidden="1" x14ac:dyDescent="0.25">
      <c r="A31" s="118"/>
    </row>
    <row r="32" spans="1:1" s="97" customFormat="1" hidden="1" x14ac:dyDescent="0.25">
      <c r="A32" s="118"/>
    </row>
    <row r="33" spans="1:1" s="97" customFormat="1" hidden="1" x14ac:dyDescent="0.25">
      <c r="A33" s="118"/>
    </row>
    <row r="34" spans="1:1" s="97" customFormat="1" hidden="1" x14ac:dyDescent="0.25">
      <c r="A34" s="118"/>
    </row>
    <row r="35" spans="1:1" s="97" customFormat="1" hidden="1" x14ac:dyDescent="0.25">
      <c r="A35" s="118"/>
    </row>
    <row r="36" spans="1:1" s="97" customFormat="1" hidden="1" x14ac:dyDescent="0.25">
      <c r="A36" s="118"/>
    </row>
    <row r="37" spans="1:1" s="97" customFormat="1" hidden="1" x14ac:dyDescent="0.25">
      <c r="A37" s="118"/>
    </row>
    <row r="38" spans="1:1" s="97" customFormat="1" hidden="1" x14ac:dyDescent="0.25">
      <c r="A38" s="118"/>
    </row>
    <row r="39" spans="1:1" s="97" customFormat="1" hidden="1" x14ac:dyDescent="0.25">
      <c r="A39" s="118"/>
    </row>
    <row r="40" spans="1:1" s="97" customFormat="1" hidden="1" x14ac:dyDescent="0.25">
      <c r="A40" s="118"/>
    </row>
    <row r="41" spans="1:1" s="97" customFormat="1" hidden="1" x14ac:dyDescent="0.25">
      <c r="A41" s="118"/>
    </row>
    <row r="42" spans="1:1" s="97" customFormat="1" hidden="1" x14ac:dyDescent="0.25">
      <c r="A42" s="118"/>
    </row>
    <row r="43" spans="1:1" s="97" customFormat="1" hidden="1" x14ac:dyDescent="0.25">
      <c r="A43" s="118"/>
    </row>
    <row r="44" spans="1:1" s="97" customFormat="1" hidden="1" x14ac:dyDescent="0.25">
      <c r="A44" s="118"/>
    </row>
    <row r="45" spans="1:1" s="97" customFormat="1" hidden="1" x14ac:dyDescent="0.25">
      <c r="A45" s="118"/>
    </row>
    <row r="46" spans="1:1" s="97" customFormat="1" hidden="1" x14ac:dyDescent="0.25">
      <c r="A46" s="118"/>
    </row>
    <row r="47" spans="1:1" s="97" customFormat="1" ht="13.5" hidden="1" customHeight="1" x14ac:dyDescent="0.25">
      <c r="A47" s="118"/>
    </row>
    <row r="48" spans="1:1" s="97" customFormat="1" hidden="1" x14ac:dyDescent="0.25">
      <c r="A48" s="118"/>
    </row>
    <row r="49" spans="1:31" s="97" customFormat="1" ht="21.75" customHeight="1" x14ac:dyDescent="0.25">
      <c r="A49" s="145" t="s">
        <v>221</v>
      </c>
      <c r="B49" s="231">
        <v>2021</v>
      </c>
      <c r="C49" s="231"/>
      <c r="D49" s="232"/>
      <c r="E49" s="231">
        <v>2022</v>
      </c>
      <c r="F49" s="231"/>
      <c r="G49" s="231"/>
      <c r="H49" s="231"/>
      <c r="I49" s="231"/>
      <c r="J49" s="231"/>
      <c r="K49" s="231"/>
      <c r="L49" s="231"/>
      <c r="M49" s="231"/>
      <c r="N49" s="232"/>
    </row>
    <row r="50" spans="1:31" ht="24.75" customHeight="1" x14ac:dyDescent="0.25">
      <c r="A50" s="145"/>
      <c r="B50" s="144">
        <v>44470</v>
      </c>
      <c r="C50" s="144">
        <v>44501</v>
      </c>
      <c r="D50" s="144">
        <v>44531</v>
      </c>
      <c r="E50" s="144">
        <v>44562</v>
      </c>
      <c r="F50" s="144">
        <v>44593</v>
      </c>
      <c r="G50" s="144">
        <v>44621</v>
      </c>
      <c r="H50" s="144">
        <v>44652</v>
      </c>
      <c r="I50" s="144">
        <v>44682</v>
      </c>
      <c r="J50" s="144">
        <v>44713</v>
      </c>
      <c r="K50" s="144">
        <v>44743</v>
      </c>
      <c r="L50" s="144">
        <v>44774</v>
      </c>
      <c r="M50" s="144">
        <v>44805</v>
      </c>
      <c r="N50" s="144">
        <v>44835</v>
      </c>
      <c r="O50" s="132">
        <v>44866</v>
      </c>
      <c r="P50" s="10">
        <v>44896</v>
      </c>
      <c r="Q50" s="10">
        <v>44927</v>
      </c>
      <c r="R50" s="10">
        <v>44958</v>
      </c>
      <c r="S50" s="10">
        <v>44986</v>
      </c>
      <c r="T50" s="10">
        <v>45017</v>
      </c>
      <c r="U50" s="10">
        <v>45047</v>
      </c>
      <c r="V50" s="10">
        <v>45078</v>
      </c>
      <c r="W50" s="10">
        <v>45108</v>
      </c>
      <c r="X50" s="10">
        <v>45139</v>
      </c>
      <c r="Y50" s="10">
        <v>45170</v>
      </c>
      <c r="Z50" s="10">
        <v>45200</v>
      </c>
      <c r="AA50" s="10">
        <v>45231</v>
      </c>
      <c r="AB50" s="130">
        <v>45261</v>
      </c>
      <c r="AC50" s="152" t="s">
        <v>2</v>
      </c>
    </row>
    <row r="51" spans="1:31" ht="37.5" x14ac:dyDescent="0.3">
      <c r="A51" s="158" t="s">
        <v>3</v>
      </c>
      <c r="B51" s="159">
        <v>40563</v>
      </c>
      <c r="C51" s="159">
        <f>C52+B51</f>
        <v>42857</v>
      </c>
      <c r="D51" s="159">
        <f t="shared" ref="D51:N51" si="0">D52+C51</f>
        <v>45244</v>
      </c>
      <c r="E51" s="159">
        <f t="shared" si="0"/>
        <v>47112</v>
      </c>
      <c r="F51" s="159">
        <f t="shared" si="0"/>
        <v>49231</v>
      </c>
      <c r="G51" s="159">
        <f t="shared" si="0"/>
        <v>51658</v>
      </c>
      <c r="H51" s="159">
        <f t="shared" si="0"/>
        <v>53900</v>
      </c>
      <c r="I51" s="159">
        <f t="shared" si="0"/>
        <v>55808</v>
      </c>
      <c r="J51" s="159">
        <f t="shared" si="0"/>
        <v>58122</v>
      </c>
      <c r="K51" s="159">
        <f t="shared" si="0"/>
        <v>61053</v>
      </c>
      <c r="L51" s="159">
        <f t="shared" si="0"/>
        <v>67016</v>
      </c>
      <c r="M51" s="159">
        <f t="shared" si="0"/>
        <v>72910</v>
      </c>
      <c r="N51" s="159">
        <f t="shared" si="0"/>
        <v>78581</v>
      </c>
      <c r="O51" s="143"/>
      <c r="P51" s="133"/>
      <c r="Q51" s="134"/>
      <c r="R51" s="134"/>
      <c r="S51" s="134"/>
      <c r="T51" s="134"/>
      <c r="U51" s="134"/>
      <c r="V51" s="134"/>
      <c r="W51" s="134"/>
      <c r="X51" s="134"/>
      <c r="Y51" s="134"/>
      <c r="Z51" s="134"/>
      <c r="AA51" s="134"/>
      <c r="AB51" s="134"/>
      <c r="AC51" s="149">
        <f>N51/M51-1</f>
        <v>7.7780825675490384E-2</v>
      </c>
    </row>
    <row r="52" spans="1:31" ht="42" x14ac:dyDescent="0.3">
      <c r="A52" s="147" t="s">
        <v>4</v>
      </c>
      <c r="B52" s="161">
        <v>2521</v>
      </c>
      <c r="C52" s="161">
        <v>2294</v>
      </c>
      <c r="D52" s="161">
        <v>2387</v>
      </c>
      <c r="E52" s="161">
        <v>1868</v>
      </c>
      <c r="F52" s="161">
        <v>2119</v>
      </c>
      <c r="G52" s="161">
        <v>2427</v>
      </c>
      <c r="H52" s="161">
        <v>2242</v>
      </c>
      <c r="I52" s="161">
        <v>1908</v>
      </c>
      <c r="J52" s="161">
        <v>2314</v>
      </c>
      <c r="K52" s="161">
        <v>2931</v>
      </c>
      <c r="L52" s="161">
        <v>5963</v>
      </c>
      <c r="M52" s="161">
        <v>5894</v>
      </c>
      <c r="N52" s="161">
        <v>5671</v>
      </c>
      <c r="O52" s="133"/>
      <c r="P52" s="133"/>
      <c r="Q52" s="134"/>
      <c r="R52" s="134"/>
      <c r="S52" s="134"/>
      <c r="T52" s="134"/>
      <c r="U52" s="134"/>
      <c r="V52" s="134"/>
      <c r="W52" s="134"/>
      <c r="X52" s="134"/>
      <c r="Y52" s="134"/>
      <c r="Z52" s="134"/>
      <c r="AA52" s="134"/>
      <c r="AB52" s="134"/>
      <c r="AC52" s="149">
        <f t="shared" ref="AC52:AC56" si="1">N52/M52-1</f>
        <v>-3.7835086528673179E-2</v>
      </c>
      <c r="AD52" s="36"/>
      <c r="AE52" s="36"/>
    </row>
    <row r="53" spans="1:31" ht="21" hidden="1" x14ac:dyDescent="0.25">
      <c r="A53" s="148" t="s">
        <v>5</v>
      </c>
      <c r="B53" s="160" t="str">
        <f>IFERROR(B51/#REF!-1,"")</f>
        <v/>
      </c>
      <c r="C53" s="160">
        <f t="shared" ref="C53:N53" si="2">IFERROR(C51/B51-1,"")</f>
        <v>5.6554002415994953E-2</v>
      </c>
      <c r="D53" s="160">
        <f t="shared" si="2"/>
        <v>5.5696852322841162E-2</v>
      </c>
      <c r="E53" s="160">
        <f t="shared" si="2"/>
        <v>4.1287242507293875E-2</v>
      </c>
      <c r="F53" s="160">
        <f t="shared" si="2"/>
        <v>4.4977924944812342E-2</v>
      </c>
      <c r="G53" s="160">
        <f t="shared" si="2"/>
        <v>4.9298206414657431E-2</v>
      </c>
      <c r="H53" s="160">
        <f t="shared" si="2"/>
        <v>4.3400828526075408E-2</v>
      </c>
      <c r="I53" s="160">
        <f t="shared" si="2"/>
        <v>3.5398886827458176E-2</v>
      </c>
      <c r="J53" s="160">
        <f t="shared" si="2"/>
        <v>4.1463589449541205E-2</v>
      </c>
      <c r="K53" s="160">
        <f t="shared" si="2"/>
        <v>5.0428409208217229E-2</v>
      </c>
      <c r="L53" s="160">
        <f t="shared" si="2"/>
        <v>9.7669238202872988E-2</v>
      </c>
      <c r="M53" s="160">
        <f t="shared" si="2"/>
        <v>8.7949146472484196E-2</v>
      </c>
      <c r="N53" s="160">
        <f t="shared" si="2"/>
        <v>7.7780825675490384E-2</v>
      </c>
      <c r="O53" s="135"/>
      <c r="P53" s="135"/>
      <c r="Q53" s="136"/>
      <c r="R53" s="136"/>
      <c r="S53" s="136"/>
      <c r="T53" s="136"/>
      <c r="U53" s="136"/>
      <c r="V53" s="136"/>
      <c r="W53" s="136"/>
      <c r="X53" s="136"/>
      <c r="Y53" s="136"/>
      <c r="Z53" s="136"/>
      <c r="AA53" s="136"/>
      <c r="AB53" s="136"/>
      <c r="AC53" s="150"/>
    </row>
    <row r="54" spans="1:31" ht="21" x14ac:dyDescent="0.25">
      <c r="A54" s="148" t="s">
        <v>6</v>
      </c>
      <c r="B54" s="160" t="str">
        <f>IFERROR(B52/#REF!-1,"")</f>
        <v/>
      </c>
      <c r="C54" s="160">
        <f t="shared" ref="C54:N54" si="3">IFERROR(C52/B52-1,"")</f>
        <v>-9.0043633478778307E-2</v>
      </c>
      <c r="D54" s="160">
        <f t="shared" si="3"/>
        <v>4.0540540540540571E-2</v>
      </c>
      <c r="E54" s="160">
        <f t="shared" si="3"/>
        <v>-0.21742773355676581</v>
      </c>
      <c r="F54" s="160">
        <f t="shared" si="3"/>
        <v>0.13436830835117775</v>
      </c>
      <c r="G54" s="160">
        <f t="shared" si="3"/>
        <v>0.14535158093440304</v>
      </c>
      <c r="H54" s="160">
        <f t="shared" si="3"/>
        <v>-7.622579316028022E-2</v>
      </c>
      <c r="I54" s="160">
        <f t="shared" si="3"/>
        <v>-0.14897413024085637</v>
      </c>
      <c r="J54" s="160">
        <f t="shared" si="3"/>
        <v>0.21278825995807127</v>
      </c>
      <c r="K54" s="160">
        <f t="shared" si="3"/>
        <v>0.26663785652549699</v>
      </c>
      <c r="L54" s="160">
        <f t="shared" si="3"/>
        <v>1.0344592289321053</v>
      </c>
      <c r="M54" s="160">
        <f t="shared" si="3"/>
        <v>-1.1571356699647817E-2</v>
      </c>
      <c r="N54" s="160">
        <f t="shared" si="3"/>
        <v>-3.7835086528673179E-2</v>
      </c>
      <c r="O54" s="135"/>
      <c r="P54" s="135"/>
      <c r="Q54" s="136"/>
      <c r="R54" s="136"/>
      <c r="S54" s="136"/>
      <c r="T54" s="136"/>
      <c r="U54" s="136"/>
      <c r="V54" s="136"/>
      <c r="W54" s="136"/>
      <c r="X54" s="136"/>
      <c r="Y54" s="136"/>
      <c r="Z54" s="136"/>
      <c r="AA54" s="136"/>
      <c r="AB54" s="136"/>
      <c r="AC54" s="150"/>
    </row>
    <row r="55" spans="1:31" ht="21" x14ac:dyDescent="0.25">
      <c r="A55" s="148" t="s">
        <v>7</v>
      </c>
      <c r="B55" s="160">
        <f t="shared" ref="B55:N55" si="4">B52/B51</f>
        <v>6.2150235436234991E-2</v>
      </c>
      <c r="C55" s="160">
        <f t="shared" si="4"/>
        <v>5.3526845089483632E-2</v>
      </c>
      <c r="D55" s="160">
        <f t="shared" si="4"/>
        <v>5.2758376801343827E-2</v>
      </c>
      <c r="E55" s="160">
        <f t="shared" si="4"/>
        <v>3.9650195279334353E-2</v>
      </c>
      <c r="F55" s="160">
        <f t="shared" si="4"/>
        <v>4.3041985740691839E-2</v>
      </c>
      <c r="G55" s="160">
        <f t="shared" si="4"/>
        <v>4.6982074412482096E-2</v>
      </c>
      <c r="H55" s="160">
        <f t="shared" si="4"/>
        <v>4.1595547309833024E-2</v>
      </c>
      <c r="I55" s="160">
        <f t="shared" si="4"/>
        <v>3.4188646788990827E-2</v>
      </c>
      <c r="J55" s="160">
        <f t="shared" si="4"/>
        <v>3.9812807542754895E-2</v>
      </c>
      <c r="K55" s="160">
        <f t="shared" si="4"/>
        <v>4.8007468920446168E-2</v>
      </c>
      <c r="L55" s="160">
        <f t="shared" si="4"/>
        <v>8.8978751342962875E-2</v>
      </c>
      <c r="M55" s="160">
        <f t="shared" si="4"/>
        <v>8.0839391030037039E-2</v>
      </c>
      <c r="N55" s="160">
        <f t="shared" si="4"/>
        <v>7.2167572313918127E-2</v>
      </c>
      <c r="O55" s="135"/>
      <c r="P55" s="135"/>
      <c r="Q55" s="136"/>
      <c r="R55" s="136"/>
      <c r="S55" s="136"/>
      <c r="T55" s="136"/>
      <c r="U55" s="136"/>
      <c r="V55" s="136"/>
      <c r="W55" s="136"/>
      <c r="X55" s="136"/>
      <c r="Y55" s="136"/>
      <c r="Z55" s="136"/>
      <c r="AA55" s="136"/>
      <c r="AB55" s="136"/>
      <c r="AC55" s="150"/>
    </row>
    <row r="56" spans="1:31" ht="21" x14ac:dyDescent="0.3">
      <c r="A56" s="147" t="s">
        <v>8</v>
      </c>
      <c r="B56" s="162">
        <v>1235.99</v>
      </c>
      <c r="C56" s="162">
        <v>1669.92</v>
      </c>
      <c r="D56" s="162">
        <v>945</v>
      </c>
      <c r="E56" s="162">
        <v>1655</v>
      </c>
      <c r="F56" s="162">
        <v>615.86</v>
      </c>
      <c r="G56" s="162">
        <v>1223.99</v>
      </c>
      <c r="H56" s="162">
        <v>2553</v>
      </c>
      <c r="I56" s="162">
        <v>1350</v>
      </c>
      <c r="J56" s="162">
        <v>1477.5</v>
      </c>
      <c r="K56" s="162">
        <v>1631.85</v>
      </c>
      <c r="L56" s="162">
        <v>4796.3999999999996</v>
      </c>
      <c r="M56" s="162">
        <v>7976.67</v>
      </c>
      <c r="N56" s="162">
        <v>10554.11</v>
      </c>
      <c r="O56" s="137">
        <v>0</v>
      </c>
      <c r="P56" s="137">
        <v>0</v>
      </c>
      <c r="Q56" s="138"/>
      <c r="R56" s="138"/>
      <c r="S56" s="138"/>
      <c r="T56" s="138"/>
      <c r="U56" s="138"/>
      <c r="V56" s="138"/>
      <c r="W56" s="138"/>
      <c r="X56" s="138"/>
      <c r="Y56" s="138"/>
      <c r="Z56" s="138"/>
      <c r="AA56" s="138"/>
      <c r="AB56" s="138"/>
      <c r="AC56" s="151">
        <f t="shared" si="1"/>
        <v>0.32312230542319043</v>
      </c>
    </row>
    <row r="57" spans="1:31" ht="42" x14ac:dyDescent="0.3">
      <c r="A57" s="147" t="s">
        <v>9</v>
      </c>
      <c r="B57" s="208">
        <v>0.65590575355011305</v>
      </c>
      <c r="C57" s="208">
        <v>0.66067052009803495</v>
      </c>
      <c r="D57" s="208">
        <v>0.63848795780148293</v>
      </c>
      <c r="E57" s="208">
        <v>0.4891665837422815</v>
      </c>
      <c r="F57" s="208">
        <v>0.64501596559103125</v>
      </c>
      <c r="G57" s="208">
        <v>0.60529426728717439</v>
      </c>
      <c r="H57" s="208">
        <v>0.75759111705830273</v>
      </c>
      <c r="I57" s="208">
        <v>0.70217017690419503</v>
      </c>
      <c r="J57" s="208">
        <v>0.94326932091946336</v>
      </c>
      <c r="K57" s="208">
        <v>1.2706573950439595</v>
      </c>
      <c r="L57" s="208">
        <v>2.4233335771703528</v>
      </c>
      <c r="M57" s="208">
        <v>2.4578918177306832</v>
      </c>
      <c r="N57" s="208">
        <v>2.2560548677635976</v>
      </c>
      <c r="O57" s="139"/>
      <c r="P57" s="139"/>
      <c r="Q57" s="140"/>
      <c r="R57" s="140"/>
      <c r="S57" s="140"/>
      <c r="T57" s="140"/>
      <c r="U57" s="140"/>
      <c r="V57" s="140"/>
      <c r="W57" s="140"/>
      <c r="X57" s="140"/>
      <c r="Y57" s="140"/>
      <c r="Z57" s="140"/>
      <c r="AA57" s="140"/>
      <c r="AB57" s="140"/>
      <c r="AC57" s="151"/>
      <c r="AD57" s="36"/>
      <c r="AE57" s="36"/>
    </row>
    <row r="58" spans="1:31" ht="42" x14ac:dyDescent="0.3">
      <c r="A58" s="148" t="s">
        <v>10</v>
      </c>
      <c r="B58" s="160">
        <v>0.14532772237274458</v>
      </c>
      <c r="C58" s="160">
        <v>0.13023731122970364</v>
      </c>
      <c r="D58" s="160">
        <v>0.12479088247595148</v>
      </c>
      <c r="E58" s="160">
        <v>9.7944630872483215E-2</v>
      </c>
      <c r="F58" s="160">
        <v>0.1085219707057257</v>
      </c>
      <c r="G58" s="160">
        <v>0.10990354571389757</v>
      </c>
      <c r="H58" s="160">
        <v>0.11509831100159146</v>
      </c>
      <c r="I58" s="160">
        <v>9.9292256452955877E-2</v>
      </c>
      <c r="J58" s="160">
        <v>0.11770690269087949</v>
      </c>
      <c r="K58" s="160">
        <v>0.14484803558191253</v>
      </c>
      <c r="L58" s="160">
        <v>0.23473605479667756</v>
      </c>
      <c r="M58" s="160">
        <v>0.20365571334784563</v>
      </c>
      <c r="N58" s="160">
        <v>0.17629869120527247</v>
      </c>
      <c r="O58" s="141"/>
      <c r="P58" s="141"/>
      <c r="Q58" s="142"/>
      <c r="R58" s="142"/>
      <c r="S58" s="142"/>
      <c r="T58" s="142"/>
      <c r="U58" s="142"/>
      <c r="V58" s="142"/>
      <c r="W58" s="142"/>
      <c r="X58" s="142"/>
      <c r="Y58" s="142"/>
      <c r="Z58" s="142"/>
      <c r="AA58" s="142"/>
      <c r="AB58" s="142"/>
      <c r="AC58" s="151">
        <f>N58-M58</f>
        <v>-2.7357022142573156E-2</v>
      </c>
    </row>
    <row r="59" spans="1:31" hidden="1" x14ac:dyDescent="0.25">
      <c r="A59" s="15"/>
      <c r="AC59" s="3"/>
    </row>
    <row r="60" spans="1:31" ht="17.25" hidden="1" x14ac:dyDescent="0.25">
      <c r="A60" s="16" t="s">
        <v>11</v>
      </c>
      <c r="B60" s="233">
        <v>2021</v>
      </c>
      <c r="C60" s="233"/>
      <c r="D60" s="234"/>
      <c r="E60" s="235">
        <v>2022</v>
      </c>
      <c r="F60" s="235"/>
      <c r="G60" s="235"/>
      <c r="H60" s="235"/>
      <c r="I60" s="235"/>
      <c r="J60" s="235"/>
      <c r="K60" s="235"/>
      <c r="L60" s="235"/>
      <c r="M60" s="235"/>
      <c r="N60" s="235"/>
      <c r="O60" s="235"/>
      <c r="P60" s="235"/>
      <c r="Q60" s="233">
        <v>2023</v>
      </c>
      <c r="R60" s="233"/>
      <c r="S60" s="233"/>
      <c r="T60" s="233"/>
      <c r="U60" s="233"/>
      <c r="V60" s="233"/>
      <c r="W60" s="233"/>
      <c r="X60" s="233"/>
      <c r="Y60" s="233"/>
      <c r="Z60" s="233"/>
      <c r="AA60" s="233"/>
      <c r="AB60" s="234"/>
      <c r="AC60" s="236" t="s">
        <v>2</v>
      </c>
    </row>
    <row r="61" spans="1:31" ht="17.25" hidden="1" x14ac:dyDescent="0.25">
      <c r="A61" s="17"/>
      <c r="B61" s="18">
        <v>44470</v>
      </c>
      <c r="C61" s="18">
        <v>44501</v>
      </c>
      <c r="D61" s="18">
        <v>44531</v>
      </c>
      <c r="E61" s="18">
        <v>44562</v>
      </c>
      <c r="F61" s="18">
        <v>44593</v>
      </c>
      <c r="G61" s="18">
        <v>44621</v>
      </c>
      <c r="H61" s="18">
        <v>44652</v>
      </c>
      <c r="I61" s="18">
        <v>44682</v>
      </c>
      <c r="J61" s="18">
        <v>44713</v>
      </c>
      <c r="K61" s="18">
        <v>44743</v>
      </c>
      <c r="L61" s="18">
        <v>44774</v>
      </c>
      <c r="M61" s="18">
        <v>44805</v>
      </c>
      <c r="N61" s="18">
        <v>44835</v>
      </c>
      <c r="O61" s="18">
        <v>44866</v>
      </c>
      <c r="P61" s="10">
        <v>44896</v>
      </c>
      <c r="Q61" s="10">
        <v>44927</v>
      </c>
      <c r="R61" s="10">
        <v>44958</v>
      </c>
      <c r="S61" s="10">
        <v>44986</v>
      </c>
      <c r="T61" s="10">
        <v>45017</v>
      </c>
      <c r="U61" s="10">
        <v>45047</v>
      </c>
      <c r="V61" s="10">
        <v>45078</v>
      </c>
      <c r="W61" s="10">
        <v>45108</v>
      </c>
      <c r="X61" s="10">
        <v>45139</v>
      </c>
      <c r="Y61" s="10">
        <v>45170</v>
      </c>
      <c r="Z61" s="10">
        <v>45200</v>
      </c>
      <c r="AA61" s="10">
        <v>45231</v>
      </c>
      <c r="AB61" s="10">
        <v>45261</v>
      </c>
      <c r="AC61" s="236"/>
    </row>
    <row r="62" spans="1:31" s="22" customFormat="1" hidden="1" x14ac:dyDescent="0.25">
      <c r="A62" s="19" t="s">
        <v>12</v>
      </c>
      <c r="B62" s="20"/>
      <c r="C62" s="20"/>
      <c r="D62" s="20"/>
      <c r="E62" s="20"/>
      <c r="F62" s="20"/>
      <c r="G62" s="20"/>
      <c r="H62" s="20"/>
      <c r="I62" s="20"/>
      <c r="J62" s="20"/>
      <c r="K62" s="20"/>
      <c r="L62" s="20"/>
      <c r="M62" s="20"/>
      <c r="N62" s="20"/>
      <c r="O62" s="21"/>
      <c r="P62" s="21"/>
      <c r="AC62" s="23"/>
    </row>
    <row r="63" spans="1:31" ht="30" hidden="1" x14ac:dyDescent="0.25">
      <c r="A63" s="24" t="s">
        <v>4</v>
      </c>
      <c r="B63" s="25"/>
      <c r="C63" s="25"/>
      <c r="D63" s="25"/>
      <c r="E63" s="25"/>
      <c r="F63" s="25"/>
      <c r="G63" s="25"/>
      <c r="H63" s="25"/>
      <c r="I63" s="25"/>
      <c r="J63" s="25"/>
      <c r="K63" s="25"/>
      <c r="L63" s="25"/>
      <c r="M63" s="25"/>
      <c r="N63" s="25"/>
      <c r="O63" s="25"/>
      <c r="P63" s="25"/>
      <c r="Q63" s="26"/>
      <c r="R63" s="26"/>
      <c r="S63" s="26"/>
      <c r="T63" s="26"/>
      <c r="U63" s="26"/>
      <c r="V63" s="26"/>
      <c r="W63" s="26"/>
      <c r="X63" s="26"/>
      <c r="Y63" s="26"/>
      <c r="Z63" s="26"/>
      <c r="AA63" s="26"/>
      <c r="AB63" s="26"/>
      <c r="AC63" s="3"/>
    </row>
    <row r="64" spans="1:31" s="22" customFormat="1" hidden="1" x14ac:dyDescent="0.25">
      <c r="A64" s="27" t="s">
        <v>5</v>
      </c>
      <c r="B64" s="28"/>
      <c r="C64" s="28" t="e">
        <f t="shared" ref="C64:M65" si="5">C62/B62-1</f>
        <v>#DIV/0!</v>
      </c>
      <c r="D64" s="28" t="e">
        <f t="shared" si="5"/>
        <v>#DIV/0!</v>
      </c>
      <c r="E64" s="28" t="e">
        <f t="shared" si="5"/>
        <v>#DIV/0!</v>
      </c>
      <c r="F64" s="28" t="e">
        <f t="shared" si="5"/>
        <v>#DIV/0!</v>
      </c>
      <c r="G64" s="28" t="e">
        <f t="shared" si="5"/>
        <v>#DIV/0!</v>
      </c>
      <c r="H64" s="28" t="e">
        <f t="shared" si="5"/>
        <v>#DIV/0!</v>
      </c>
      <c r="I64" s="28" t="e">
        <f t="shared" si="5"/>
        <v>#DIV/0!</v>
      </c>
      <c r="J64" s="28" t="e">
        <f t="shared" si="5"/>
        <v>#DIV/0!</v>
      </c>
      <c r="K64" s="28" t="e">
        <f t="shared" si="5"/>
        <v>#DIV/0!</v>
      </c>
      <c r="L64" s="28" t="e">
        <f t="shared" si="5"/>
        <v>#DIV/0!</v>
      </c>
      <c r="M64" s="28" t="e">
        <f t="shared" si="5"/>
        <v>#DIV/0!</v>
      </c>
      <c r="N64" s="28"/>
      <c r="O64" s="21"/>
      <c r="P64" s="21"/>
      <c r="AC64" s="23"/>
    </row>
    <row r="65" spans="1:29" hidden="1" x14ac:dyDescent="0.25">
      <c r="A65" s="29" t="s">
        <v>13</v>
      </c>
      <c r="B65" s="30"/>
      <c r="C65" s="30" t="e">
        <f t="shared" si="5"/>
        <v>#DIV/0!</v>
      </c>
      <c r="D65" s="30" t="e">
        <f t="shared" si="5"/>
        <v>#DIV/0!</v>
      </c>
      <c r="E65" s="30" t="e">
        <f t="shared" si="5"/>
        <v>#DIV/0!</v>
      </c>
      <c r="F65" s="30" t="e">
        <f t="shared" si="5"/>
        <v>#DIV/0!</v>
      </c>
      <c r="G65" s="30" t="e">
        <f t="shared" si="5"/>
        <v>#DIV/0!</v>
      </c>
      <c r="H65" s="30" t="e">
        <f t="shared" si="5"/>
        <v>#DIV/0!</v>
      </c>
      <c r="I65" s="30" t="e">
        <f t="shared" si="5"/>
        <v>#DIV/0!</v>
      </c>
      <c r="J65" s="30" t="e">
        <f t="shared" si="5"/>
        <v>#DIV/0!</v>
      </c>
      <c r="K65" s="30" t="e">
        <f t="shared" si="5"/>
        <v>#DIV/0!</v>
      </c>
      <c r="L65" s="30" t="e">
        <f t="shared" si="5"/>
        <v>#DIV/0!</v>
      </c>
      <c r="M65" s="30" t="e">
        <f t="shared" si="5"/>
        <v>#DIV/0!</v>
      </c>
      <c r="N65" s="30"/>
      <c r="O65" s="31"/>
      <c r="P65" s="31"/>
      <c r="AC65" s="3"/>
    </row>
    <row r="66" spans="1:29" s="22" customFormat="1" hidden="1" x14ac:dyDescent="0.25">
      <c r="A66" s="27" t="s">
        <v>7</v>
      </c>
      <c r="B66" s="28" t="e">
        <f t="shared" ref="B66:M66" si="6">B63/B62</f>
        <v>#DIV/0!</v>
      </c>
      <c r="C66" s="28" t="e">
        <f t="shared" si="6"/>
        <v>#DIV/0!</v>
      </c>
      <c r="D66" s="28" t="e">
        <f t="shared" si="6"/>
        <v>#DIV/0!</v>
      </c>
      <c r="E66" s="28" t="e">
        <f t="shared" si="6"/>
        <v>#DIV/0!</v>
      </c>
      <c r="F66" s="28" t="e">
        <f t="shared" si="6"/>
        <v>#DIV/0!</v>
      </c>
      <c r="G66" s="28" t="e">
        <f t="shared" si="6"/>
        <v>#DIV/0!</v>
      </c>
      <c r="H66" s="28" t="e">
        <f t="shared" si="6"/>
        <v>#DIV/0!</v>
      </c>
      <c r="I66" s="28" t="e">
        <f t="shared" si="6"/>
        <v>#DIV/0!</v>
      </c>
      <c r="J66" s="28" t="e">
        <f t="shared" si="6"/>
        <v>#DIV/0!</v>
      </c>
      <c r="K66" s="28" t="e">
        <f t="shared" si="6"/>
        <v>#DIV/0!</v>
      </c>
      <c r="L66" s="28" t="e">
        <f t="shared" si="6"/>
        <v>#DIV/0!</v>
      </c>
      <c r="M66" s="28" t="e">
        <f t="shared" si="6"/>
        <v>#DIV/0!</v>
      </c>
      <c r="N66" s="28"/>
      <c r="O66" s="21"/>
      <c r="P66" s="21"/>
      <c r="AC66" s="23"/>
    </row>
    <row r="67" spans="1:29" s="22" customFormat="1" hidden="1" x14ac:dyDescent="0.25">
      <c r="A67" s="32" t="s">
        <v>14</v>
      </c>
      <c r="B67" s="20" t="e">
        <v>#REF!</v>
      </c>
      <c r="C67" s="20" t="e">
        <v>#REF!</v>
      </c>
      <c r="D67" s="20" t="e">
        <v>#REF!</v>
      </c>
      <c r="E67" s="20" t="e">
        <v>#REF!</v>
      </c>
      <c r="F67" s="20" t="e">
        <v>#REF!</v>
      </c>
      <c r="G67" s="20" t="e">
        <v>#REF!</v>
      </c>
      <c r="H67" s="20" t="e">
        <v>#REF!</v>
      </c>
      <c r="I67" s="20" t="e">
        <v>#REF!</v>
      </c>
      <c r="J67" s="20" t="e">
        <v>#REF!</v>
      </c>
      <c r="K67" s="20" t="e">
        <v>#REF!</v>
      </c>
      <c r="L67" s="20" t="e">
        <v>#REF!</v>
      </c>
      <c r="M67" s="20" t="e">
        <v>#REF!</v>
      </c>
      <c r="N67" s="20"/>
      <c r="O67" s="21"/>
      <c r="P67" s="21"/>
      <c r="AC67" s="23"/>
    </row>
    <row r="68" spans="1:29" s="22" customFormat="1" hidden="1" x14ac:dyDescent="0.25">
      <c r="A68" s="33" t="s">
        <v>10</v>
      </c>
      <c r="B68" s="34">
        <v>0</v>
      </c>
      <c r="C68" s="34">
        <v>0</v>
      </c>
      <c r="D68" s="34">
        <v>0</v>
      </c>
      <c r="E68" s="34">
        <v>0</v>
      </c>
      <c r="F68" s="34">
        <v>0</v>
      </c>
      <c r="G68" s="34">
        <v>0</v>
      </c>
      <c r="H68" s="34">
        <v>0</v>
      </c>
      <c r="I68" s="34">
        <v>0</v>
      </c>
      <c r="J68" s="34">
        <v>0</v>
      </c>
      <c r="K68" s="34">
        <v>0</v>
      </c>
      <c r="L68" s="34">
        <v>0</v>
      </c>
      <c r="M68" s="34">
        <v>0</v>
      </c>
      <c r="N68" s="34"/>
      <c r="O68" s="21"/>
      <c r="P68" s="21"/>
      <c r="AC68" s="23"/>
    </row>
    <row r="69" spans="1:29" hidden="1" x14ac:dyDescent="0.25">
      <c r="A69" s="35"/>
      <c r="F69" s="36"/>
      <c r="AC69" s="3"/>
    </row>
    <row r="70" spans="1:29" ht="17.25" hidden="1" x14ac:dyDescent="0.25">
      <c r="A70" s="8" t="s">
        <v>15</v>
      </c>
      <c r="B70" s="233">
        <v>2021</v>
      </c>
      <c r="C70" s="233"/>
      <c r="D70" s="234"/>
      <c r="E70" s="233">
        <v>2022</v>
      </c>
      <c r="F70" s="233"/>
      <c r="G70" s="233"/>
      <c r="H70" s="233"/>
      <c r="I70" s="233"/>
      <c r="J70" s="233"/>
      <c r="K70" s="233"/>
      <c r="L70" s="233"/>
      <c r="M70" s="233"/>
      <c r="N70" s="233"/>
      <c r="O70" s="233"/>
      <c r="P70" s="234"/>
      <c r="Q70" s="233">
        <v>2023</v>
      </c>
      <c r="R70" s="233"/>
      <c r="S70" s="233"/>
      <c r="T70" s="233"/>
      <c r="U70" s="233"/>
      <c r="V70" s="233"/>
      <c r="W70" s="233"/>
      <c r="X70" s="233"/>
      <c r="Y70" s="233"/>
      <c r="Z70" s="233"/>
      <c r="AA70" s="233"/>
      <c r="AB70" s="234"/>
      <c r="AC70" s="237" t="s">
        <v>2</v>
      </c>
    </row>
    <row r="71" spans="1:29" ht="17.25" hidden="1" x14ac:dyDescent="0.25">
      <c r="A71" s="9"/>
      <c r="B71" s="10">
        <v>44470</v>
      </c>
      <c r="C71" s="10">
        <v>44501</v>
      </c>
      <c r="D71" s="10">
        <v>44531</v>
      </c>
      <c r="E71" s="10">
        <v>44562</v>
      </c>
      <c r="F71" s="10">
        <v>44593</v>
      </c>
      <c r="G71" s="10">
        <v>44621</v>
      </c>
      <c r="H71" s="10">
        <v>44652</v>
      </c>
      <c r="I71" s="10">
        <v>44682</v>
      </c>
      <c r="J71" s="10">
        <v>44713</v>
      </c>
      <c r="K71" s="10">
        <v>44743</v>
      </c>
      <c r="L71" s="10">
        <v>44774</v>
      </c>
      <c r="M71" s="10">
        <v>44805</v>
      </c>
      <c r="N71" s="10">
        <v>44835</v>
      </c>
      <c r="O71" s="10">
        <v>44866</v>
      </c>
      <c r="P71" s="10">
        <v>44896</v>
      </c>
      <c r="Q71" s="10">
        <v>44927</v>
      </c>
      <c r="R71" s="10">
        <v>44958</v>
      </c>
      <c r="S71" s="10">
        <v>44986</v>
      </c>
      <c r="T71" s="10">
        <v>45017</v>
      </c>
      <c r="U71" s="10">
        <v>45047</v>
      </c>
      <c r="V71" s="10">
        <v>45078</v>
      </c>
      <c r="W71" s="10">
        <v>45108</v>
      </c>
      <c r="X71" s="10">
        <v>45139</v>
      </c>
      <c r="Y71" s="10">
        <v>45170</v>
      </c>
      <c r="Z71" s="10">
        <v>45200</v>
      </c>
      <c r="AA71" s="10">
        <v>45231</v>
      </c>
      <c r="AB71" s="10">
        <v>45261</v>
      </c>
      <c r="AC71" s="238"/>
    </row>
    <row r="72" spans="1:29" hidden="1" x14ac:dyDescent="0.25">
      <c r="A72" s="19" t="s">
        <v>16</v>
      </c>
      <c r="B72" s="20"/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  <c r="N72" s="20"/>
      <c r="AC72" s="3"/>
    </row>
    <row r="73" spans="1:29" ht="30" hidden="1" x14ac:dyDescent="0.25">
      <c r="A73" s="24" t="s">
        <v>17</v>
      </c>
      <c r="B73" s="25"/>
      <c r="C73" s="25"/>
      <c r="D73" s="25"/>
      <c r="E73" s="25"/>
      <c r="F73" s="25"/>
      <c r="G73" s="25"/>
      <c r="H73" s="25"/>
      <c r="I73" s="25"/>
      <c r="J73" s="25"/>
      <c r="K73" s="25"/>
      <c r="L73" s="25"/>
      <c r="M73" s="25"/>
      <c r="N73" s="25"/>
      <c r="AC73" s="3"/>
    </row>
    <row r="74" spans="1:29" hidden="1" x14ac:dyDescent="0.25">
      <c r="A74" s="27" t="s">
        <v>5</v>
      </c>
      <c r="B74" s="28"/>
      <c r="C74" s="28" t="e">
        <f t="shared" ref="C74:M75" si="7">C72/B72-1</f>
        <v>#DIV/0!</v>
      </c>
      <c r="D74" s="28" t="e">
        <f t="shared" si="7"/>
        <v>#DIV/0!</v>
      </c>
      <c r="E74" s="28" t="e">
        <f t="shared" si="7"/>
        <v>#DIV/0!</v>
      </c>
      <c r="F74" s="28" t="e">
        <f t="shared" si="7"/>
        <v>#DIV/0!</v>
      </c>
      <c r="G74" s="28" t="e">
        <f t="shared" si="7"/>
        <v>#DIV/0!</v>
      </c>
      <c r="H74" s="28" t="e">
        <f t="shared" si="7"/>
        <v>#DIV/0!</v>
      </c>
      <c r="I74" s="28" t="e">
        <f t="shared" si="7"/>
        <v>#DIV/0!</v>
      </c>
      <c r="J74" s="28" t="e">
        <f t="shared" si="7"/>
        <v>#DIV/0!</v>
      </c>
      <c r="K74" s="28" t="e">
        <f t="shared" si="7"/>
        <v>#DIV/0!</v>
      </c>
      <c r="L74" s="28" t="e">
        <f t="shared" si="7"/>
        <v>#DIV/0!</v>
      </c>
      <c r="M74" s="28" t="e">
        <f t="shared" si="7"/>
        <v>#DIV/0!</v>
      </c>
      <c r="N74" s="28"/>
      <c r="AC74" s="3"/>
    </row>
    <row r="75" spans="1:29" hidden="1" x14ac:dyDescent="0.25">
      <c r="A75" s="29" t="s">
        <v>6</v>
      </c>
      <c r="B75" s="30"/>
      <c r="C75" s="30" t="e">
        <f t="shared" si="7"/>
        <v>#DIV/0!</v>
      </c>
      <c r="D75" s="30" t="e">
        <f t="shared" si="7"/>
        <v>#DIV/0!</v>
      </c>
      <c r="E75" s="30" t="e">
        <f t="shared" si="7"/>
        <v>#DIV/0!</v>
      </c>
      <c r="F75" s="30" t="e">
        <f t="shared" si="7"/>
        <v>#DIV/0!</v>
      </c>
      <c r="G75" s="30" t="e">
        <f t="shared" si="7"/>
        <v>#DIV/0!</v>
      </c>
      <c r="H75" s="30" t="e">
        <f t="shared" si="7"/>
        <v>#DIV/0!</v>
      </c>
      <c r="I75" s="30" t="e">
        <f t="shared" si="7"/>
        <v>#DIV/0!</v>
      </c>
      <c r="J75" s="30" t="e">
        <f t="shared" si="7"/>
        <v>#DIV/0!</v>
      </c>
      <c r="K75" s="30" t="e">
        <f t="shared" si="7"/>
        <v>#DIV/0!</v>
      </c>
      <c r="L75" s="30" t="e">
        <f t="shared" si="7"/>
        <v>#DIV/0!</v>
      </c>
      <c r="M75" s="30" t="e">
        <f t="shared" si="7"/>
        <v>#DIV/0!</v>
      </c>
      <c r="N75" s="30"/>
      <c r="AC75" s="3"/>
    </row>
    <row r="76" spans="1:29" hidden="1" x14ac:dyDescent="0.25">
      <c r="A76" s="27" t="s">
        <v>7</v>
      </c>
      <c r="B76" s="28" t="e">
        <f>B73/B72</f>
        <v>#DIV/0!</v>
      </c>
      <c r="C76" s="28" t="e">
        <f t="shared" ref="C76:M76" si="8">C73/C72</f>
        <v>#DIV/0!</v>
      </c>
      <c r="D76" s="28" t="e">
        <f t="shared" si="8"/>
        <v>#DIV/0!</v>
      </c>
      <c r="E76" s="28" t="e">
        <f t="shared" si="8"/>
        <v>#DIV/0!</v>
      </c>
      <c r="F76" s="28" t="e">
        <f t="shared" si="8"/>
        <v>#DIV/0!</v>
      </c>
      <c r="G76" s="28" t="e">
        <f t="shared" si="8"/>
        <v>#DIV/0!</v>
      </c>
      <c r="H76" s="28" t="e">
        <f t="shared" si="8"/>
        <v>#DIV/0!</v>
      </c>
      <c r="I76" s="28" t="e">
        <f t="shared" si="8"/>
        <v>#DIV/0!</v>
      </c>
      <c r="J76" s="28" t="e">
        <f t="shared" si="8"/>
        <v>#DIV/0!</v>
      </c>
      <c r="K76" s="28" t="e">
        <f t="shared" si="8"/>
        <v>#DIV/0!</v>
      </c>
      <c r="L76" s="28" t="e">
        <f t="shared" si="8"/>
        <v>#DIV/0!</v>
      </c>
      <c r="M76" s="28" t="e">
        <f t="shared" si="8"/>
        <v>#DIV/0!</v>
      </c>
      <c r="N76" s="28"/>
      <c r="AC76" s="3"/>
    </row>
    <row r="77" spans="1:29" hidden="1" x14ac:dyDescent="0.25">
      <c r="A77" s="32" t="s">
        <v>10</v>
      </c>
      <c r="B77" s="20">
        <v>0</v>
      </c>
      <c r="C77" s="20">
        <v>0</v>
      </c>
      <c r="D77" s="20">
        <v>0</v>
      </c>
      <c r="E77" s="20">
        <v>0</v>
      </c>
      <c r="F77" s="20">
        <v>0</v>
      </c>
      <c r="G77" s="20">
        <v>0</v>
      </c>
      <c r="H77" s="20">
        <v>0</v>
      </c>
      <c r="I77" s="20">
        <v>0</v>
      </c>
      <c r="J77" s="20">
        <v>0</v>
      </c>
      <c r="K77" s="20">
        <v>0</v>
      </c>
      <c r="L77" s="20">
        <v>0</v>
      </c>
      <c r="M77" s="20">
        <v>0</v>
      </c>
      <c r="N77" s="20"/>
      <c r="AC77" s="3"/>
    </row>
    <row r="78" spans="1:29" hidden="1" x14ac:dyDescent="0.25">
      <c r="A78" s="33"/>
      <c r="B78" s="34"/>
      <c r="C78" s="34"/>
      <c r="D78" s="34"/>
      <c r="E78" s="34"/>
      <c r="F78" s="34"/>
      <c r="G78" s="34"/>
      <c r="H78" s="34"/>
      <c r="I78" s="34"/>
      <c r="J78" s="34"/>
      <c r="K78" s="34"/>
      <c r="L78" s="34"/>
      <c r="M78" s="34"/>
      <c r="N78" s="34"/>
      <c r="AC78" s="3"/>
    </row>
    <row r="79" spans="1:29" ht="17.25" hidden="1" x14ac:dyDescent="0.25">
      <c r="A79" s="8" t="s">
        <v>18</v>
      </c>
      <c r="B79" s="233">
        <v>2021</v>
      </c>
      <c r="C79" s="233"/>
      <c r="D79" s="234"/>
      <c r="E79" s="233">
        <v>2022</v>
      </c>
      <c r="F79" s="233"/>
      <c r="G79" s="233"/>
      <c r="H79" s="233"/>
      <c r="I79" s="233"/>
      <c r="J79" s="233"/>
      <c r="K79" s="233"/>
      <c r="L79" s="233"/>
      <c r="M79" s="233"/>
      <c r="N79" s="233"/>
      <c r="O79" s="233"/>
      <c r="P79" s="234"/>
      <c r="Q79" s="233">
        <v>2023</v>
      </c>
      <c r="R79" s="233"/>
      <c r="S79" s="233"/>
      <c r="T79" s="233"/>
      <c r="U79" s="233"/>
      <c r="V79" s="233"/>
      <c r="W79" s="233"/>
      <c r="X79" s="233"/>
      <c r="Y79" s="233"/>
      <c r="Z79" s="233"/>
      <c r="AA79" s="233"/>
      <c r="AB79" s="234"/>
      <c r="AC79" s="237" t="s">
        <v>2</v>
      </c>
    </row>
    <row r="80" spans="1:29" ht="17.25" hidden="1" x14ac:dyDescent="0.25">
      <c r="A80" s="9"/>
      <c r="B80" s="10">
        <v>44470</v>
      </c>
      <c r="C80" s="10">
        <v>44501</v>
      </c>
      <c r="D80" s="10">
        <v>44531</v>
      </c>
      <c r="E80" s="10">
        <v>44562</v>
      </c>
      <c r="F80" s="10">
        <v>44593</v>
      </c>
      <c r="G80" s="10">
        <v>44621</v>
      </c>
      <c r="H80" s="10">
        <v>44652</v>
      </c>
      <c r="I80" s="10">
        <v>44682</v>
      </c>
      <c r="J80" s="10">
        <v>44713</v>
      </c>
      <c r="K80" s="10">
        <v>44743</v>
      </c>
      <c r="L80" s="10">
        <v>44774</v>
      </c>
      <c r="M80" s="10">
        <v>44805</v>
      </c>
      <c r="N80" s="10">
        <v>44835</v>
      </c>
      <c r="O80" s="10">
        <v>44866</v>
      </c>
      <c r="P80" s="10">
        <v>44896</v>
      </c>
      <c r="Q80" s="10">
        <v>44927</v>
      </c>
      <c r="R80" s="10">
        <v>44958</v>
      </c>
      <c r="S80" s="10">
        <v>44986</v>
      </c>
      <c r="T80" s="10">
        <v>45017</v>
      </c>
      <c r="U80" s="10">
        <v>45047</v>
      </c>
      <c r="V80" s="10">
        <v>45078</v>
      </c>
      <c r="W80" s="10">
        <v>45108</v>
      </c>
      <c r="X80" s="10">
        <v>45139</v>
      </c>
      <c r="Y80" s="10">
        <v>45170</v>
      </c>
      <c r="Z80" s="10">
        <v>45200</v>
      </c>
      <c r="AA80" s="10">
        <v>45231</v>
      </c>
      <c r="AB80" s="10">
        <v>45261</v>
      </c>
      <c r="AC80" s="238"/>
    </row>
    <row r="81" spans="1:29" ht="21.75" hidden="1" customHeight="1" x14ac:dyDescent="0.25">
      <c r="A81" s="19" t="s">
        <v>19</v>
      </c>
      <c r="B81" s="20"/>
      <c r="C81" s="20"/>
      <c r="D81" s="20"/>
      <c r="E81" s="20"/>
      <c r="F81" s="20"/>
      <c r="G81" s="20"/>
      <c r="H81" s="20"/>
      <c r="I81" s="20"/>
      <c r="J81" s="20"/>
      <c r="K81" s="20"/>
      <c r="L81" s="20"/>
      <c r="M81" s="20"/>
      <c r="N81" s="20"/>
      <c r="AC81" s="3"/>
    </row>
    <row r="82" spans="1:29" ht="30" hidden="1" x14ac:dyDescent="0.25">
      <c r="A82" s="24" t="s">
        <v>4</v>
      </c>
      <c r="B82" s="25"/>
      <c r="C82" s="25"/>
      <c r="D82" s="25"/>
      <c r="E82" s="25"/>
      <c r="F82" s="25"/>
      <c r="G82" s="25"/>
      <c r="H82" s="25"/>
      <c r="I82" s="25"/>
      <c r="J82" s="25"/>
      <c r="K82" s="25"/>
      <c r="L82" s="25"/>
      <c r="M82" s="25"/>
      <c r="N82" s="25"/>
      <c r="AC82" s="3"/>
    </row>
    <row r="83" spans="1:29" hidden="1" x14ac:dyDescent="0.25">
      <c r="A83" s="27" t="s">
        <v>5</v>
      </c>
      <c r="B83" s="28"/>
      <c r="C83" s="28" t="e">
        <f t="shared" ref="C83:N84" si="9">C81/B81-1</f>
        <v>#DIV/0!</v>
      </c>
      <c r="D83" s="28" t="e">
        <f t="shared" si="9"/>
        <v>#DIV/0!</v>
      </c>
      <c r="E83" s="28" t="e">
        <f t="shared" si="9"/>
        <v>#DIV/0!</v>
      </c>
      <c r="F83" s="28" t="e">
        <f t="shared" si="9"/>
        <v>#DIV/0!</v>
      </c>
      <c r="G83" s="28" t="e">
        <f t="shared" si="9"/>
        <v>#DIV/0!</v>
      </c>
      <c r="H83" s="28" t="e">
        <f t="shared" si="9"/>
        <v>#DIV/0!</v>
      </c>
      <c r="I83" s="28" t="e">
        <f t="shared" si="9"/>
        <v>#DIV/0!</v>
      </c>
      <c r="J83" s="28" t="e">
        <f t="shared" si="9"/>
        <v>#DIV/0!</v>
      </c>
      <c r="K83" s="28" t="e">
        <f t="shared" si="9"/>
        <v>#DIV/0!</v>
      </c>
      <c r="L83" s="28" t="e">
        <f t="shared" si="9"/>
        <v>#DIV/0!</v>
      </c>
      <c r="M83" s="28" t="e">
        <f t="shared" si="9"/>
        <v>#DIV/0!</v>
      </c>
      <c r="N83" s="28" t="e">
        <f t="shared" si="9"/>
        <v>#DIV/0!</v>
      </c>
      <c r="AC83" s="3"/>
    </row>
    <row r="84" spans="1:29" hidden="1" x14ac:dyDescent="0.25">
      <c r="A84" s="29" t="s">
        <v>6</v>
      </c>
      <c r="B84" s="30"/>
      <c r="C84" s="30" t="e">
        <f t="shared" si="9"/>
        <v>#DIV/0!</v>
      </c>
      <c r="D84" s="30" t="e">
        <f t="shared" si="9"/>
        <v>#DIV/0!</v>
      </c>
      <c r="E84" s="30" t="e">
        <f t="shared" si="9"/>
        <v>#DIV/0!</v>
      </c>
      <c r="F84" s="30" t="e">
        <f t="shared" si="9"/>
        <v>#DIV/0!</v>
      </c>
      <c r="G84" s="30" t="e">
        <f t="shared" si="9"/>
        <v>#DIV/0!</v>
      </c>
      <c r="H84" s="30" t="e">
        <f t="shared" si="9"/>
        <v>#DIV/0!</v>
      </c>
      <c r="I84" s="30" t="e">
        <f t="shared" si="9"/>
        <v>#DIV/0!</v>
      </c>
      <c r="J84" s="30" t="e">
        <f t="shared" si="9"/>
        <v>#DIV/0!</v>
      </c>
      <c r="K84" s="30" t="e">
        <f t="shared" si="9"/>
        <v>#DIV/0!</v>
      </c>
      <c r="L84" s="30" t="e">
        <f t="shared" si="9"/>
        <v>#DIV/0!</v>
      </c>
      <c r="M84" s="30" t="e">
        <f t="shared" si="9"/>
        <v>#DIV/0!</v>
      </c>
      <c r="N84" s="30" t="e">
        <f t="shared" si="9"/>
        <v>#DIV/0!</v>
      </c>
      <c r="AC84" s="3"/>
    </row>
    <row r="85" spans="1:29" hidden="1" x14ac:dyDescent="0.25">
      <c r="A85" s="27" t="s">
        <v>7</v>
      </c>
      <c r="B85" s="28" t="e">
        <f t="shared" ref="B85:N85" si="10">B82/B81</f>
        <v>#DIV/0!</v>
      </c>
      <c r="C85" s="28" t="e">
        <f t="shared" si="10"/>
        <v>#DIV/0!</v>
      </c>
      <c r="D85" s="28" t="e">
        <f t="shared" si="10"/>
        <v>#DIV/0!</v>
      </c>
      <c r="E85" s="28" t="e">
        <f t="shared" si="10"/>
        <v>#DIV/0!</v>
      </c>
      <c r="F85" s="28" t="e">
        <f t="shared" si="10"/>
        <v>#DIV/0!</v>
      </c>
      <c r="G85" s="28" t="e">
        <f t="shared" si="10"/>
        <v>#DIV/0!</v>
      </c>
      <c r="H85" s="28" t="e">
        <f t="shared" si="10"/>
        <v>#DIV/0!</v>
      </c>
      <c r="I85" s="28" t="e">
        <f t="shared" si="10"/>
        <v>#DIV/0!</v>
      </c>
      <c r="J85" s="28" t="e">
        <f t="shared" si="10"/>
        <v>#DIV/0!</v>
      </c>
      <c r="K85" s="28" t="e">
        <f t="shared" si="10"/>
        <v>#DIV/0!</v>
      </c>
      <c r="L85" s="28" t="e">
        <f t="shared" si="10"/>
        <v>#DIV/0!</v>
      </c>
      <c r="M85" s="28" t="e">
        <f t="shared" si="10"/>
        <v>#DIV/0!</v>
      </c>
      <c r="N85" s="28" t="e">
        <f t="shared" si="10"/>
        <v>#DIV/0!</v>
      </c>
      <c r="AC85" s="3"/>
    </row>
    <row r="86" spans="1:29" hidden="1" x14ac:dyDescent="0.25">
      <c r="A86" s="32" t="s">
        <v>10</v>
      </c>
      <c r="B86" s="20">
        <v>0</v>
      </c>
      <c r="C86" s="20">
        <v>0</v>
      </c>
      <c r="D86" s="20">
        <v>0</v>
      </c>
      <c r="E86" s="20">
        <v>0</v>
      </c>
      <c r="F86" s="20">
        <v>0</v>
      </c>
      <c r="G86" s="20">
        <v>0</v>
      </c>
      <c r="H86" s="20">
        <v>0</v>
      </c>
      <c r="I86" s="20">
        <v>0</v>
      </c>
      <c r="J86" s="20">
        <v>0</v>
      </c>
      <c r="K86" s="20">
        <v>0</v>
      </c>
      <c r="L86" s="20">
        <v>0</v>
      </c>
      <c r="M86" s="20">
        <v>0</v>
      </c>
      <c r="N86" s="20">
        <v>0</v>
      </c>
      <c r="AC86" s="3"/>
    </row>
    <row r="87" spans="1:29" hidden="1" x14ac:dyDescent="0.25">
      <c r="A87" s="33"/>
      <c r="B87" s="34"/>
      <c r="C87" s="34"/>
      <c r="D87" s="34"/>
      <c r="E87" s="34"/>
      <c r="F87" s="34"/>
      <c r="G87" s="34"/>
      <c r="H87" s="34"/>
      <c r="I87" s="34"/>
      <c r="J87" s="34"/>
      <c r="K87" s="34"/>
      <c r="L87" s="34"/>
      <c r="M87" s="34"/>
      <c r="N87" s="34"/>
      <c r="AC87" s="3"/>
    </row>
    <row r="88" spans="1:29" ht="17.25" hidden="1" x14ac:dyDescent="0.25">
      <c r="A88" s="8" t="s">
        <v>20</v>
      </c>
      <c r="B88" s="233">
        <v>2021</v>
      </c>
      <c r="C88" s="233"/>
      <c r="D88" s="234"/>
      <c r="E88" s="233">
        <v>2022</v>
      </c>
      <c r="F88" s="233"/>
      <c r="G88" s="233"/>
      <c r="H88" s="233"/>
      <c r="I88" s="233"/>
      <c r="J88" s="233"/>
      <c r="K88" s="233"/>
      <c r="L88" s="233"/>
      <c r="M88" s="233"/>
      <c r="N88" s="233"/>
      <c r="O88" s="233"/>
      <c r="P88" s="234"/>
      <c r="Q88" s="233">
        <v>2023</v>
      </c>
      <c r="R88" s="233"/>
      <c r="S88" s="233"/>
      <c r="T88" s="233"/>
      <c r="U88" s="233"/>
      <c r="V88" s="233"/>
      <c r="W88" s="233"/>
      <c r="X88" s="233"/>
      <c r="Y88" s="233"/>
      <c r="Z88" s="233"/>
      <c r="AA88" s="233"/>
      <c r="AB88" s="234"/>
      <c r="AC88" s="237" t="s">
        <v>2</v>
      </c>
    </row>
    <row r="89" spans="1:29" ht="17.25" hidden="1" x14ac:dyDescent="0.25">
      <c r="A89" s="9"/>
      <c r="B89" s="10">
        <v>44470</v>
      </c>
      <c r="C89" s="10">
        <v>44501</v>
      </c>
      <c r="D89" s="10">
        <v>44531</v>
      </c>
      <c r="E89" s="10">
        <v>44562</v>
      </c>
      <c r="F89" s="10">
        <v>44593</v>
      </c>
      <c r="G89" s="10">
        <v>44621</v>
      </c>
      <c r="H89" s="10">
        <v>44652</v>
      </c>
      <c r="I89" s="10">
        <v>44682</v>
      </c>
      <c r="J89" s="10">
        <v>44713</v>
      </c>
      <c r="K89" s="10">
        <v>44743</v>
      </c>
      <c r="L89" s="10">
        <v>44774</v>
      </c>
      <c r="M89" s="10">
        <v>44805</v>
      </c>
      <c r="N89" s="10">
        <v>44835</v>
      </c>
      <c r="O89" s="10">
        <v>44866</v>
      </c>
      <c r="P89" s="10">
        <v>44896</v>
      </c>
      <c r="Q89" s="10">
        <v>44927</v>
      </c>
      <c r="R89" s="10">
        <v>44958</v>
      </c>
      <c r="S89" s="10">
        <v>44986</v>
      </c>
      <c r="T89" s="10">
        <v>45017</v>
      </c>
      <c r="U89" s="10">
        <v>45047</v>
      </c>
      <c r="V89" s="10">
        <v>45078</v>
      </c>
      <c r="W89" s="10">
        <v>45108</v>
      </c>
      <c r="X89" s="10">
        <v>45139</v>
      </c>
      <c r="Y89" s="10">
        <v>45170</v>
      </c>
      <c r="Z89" s="10">
        <v>45200</v>
      </c>
      <c r="AA89" s="10">
        <v>45231</v>
      </c>
      <c r="AB89" s="10">
        <v>45261</v>
      </c>
      <c r="AC89" s="238"/>
    </row>
    <row r="90" spans="1:29" ht="21.75" hidden="1" customHeight="1" x14ac:dyDescent="0.25">
      <c r="A90" s="19" t="s">
        <v>21</v>
      </c>
      <c r="B90" s="20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20"/>
      <c r="AC90" s="3"/>
    </row>
    <row r="91" spans="1:29" ht="30" hidden="1" x14ac:dyDescent="0.25">
      <c r="A91" s="24" t="s">
        <v>4</v>
      </c>
      <c r="B91" s="25"/>
      <c r="C91" s="25"/>
      <c r="D91" s="25"/>
      <c r="E91" s="25"/>
      <c r="F91" s="25"/>
      <c r="G91" s="25"/>
      <c r="H91" s="25"/>
      <c r="I91" s="25"/>
      <c r="J91" s="25"/>
      <c r="K91" s="25"/>
      <c r="L91" s="25"/>
      <c r="M91" s="25"/>
      <c r="N91" s="25"/>
      <c r="AC91" s="3"/>
    </row>
    <row r="92" spans="1:29" hidden="1" x14ac:dyDescent="0.25">
      <c r="A92" s="27" t="s">
        <v>5</v>
      </c>
      <c r="B92" s="28"/>
      <c r="C92" s="28" t="e">
        <f t="shared" ref="C92:N93" si="11">C90/B90-1</f>
        <v>#DIV/0!</v>
      </c>
      <c r="D92" s="28" t="e">
        <f t="shared" si="11"/>
        <v>#DIV/0!</v>
      </c>
      <c r="E92" s="28" t="e">
        <f t="shared" si="11"/>
        <v>#DIV/0!</v>
      </c>
      <c r="F92" s="28" t="e">
        <f t="shared" si="11"/>
        <v>#DIV/0!</v>
      </c>
      <c r="G92" s="28" t="e">
        <f t="shared" si="11"/>
        <v>#DIV/0!</v>
      </c>
      <c r="H92" s="28" t="e">
        <f t="shared" si="11"/>
        <v>#DIV/0!</v>
      </c>
      <c r="I92" s="28" t="e">
        <f t="shared" si="11"/>
        <v>#DIV/0!</v>
      </c>
      <c r="J92" s="28" t="e">
        <f t="shared" si="11"/>
        <v>#DIV/0!</v>
      </c>
      <c r="K92" s="28" t="e">
        <f t="shared" si="11"/>
        <v>#DIV/0!</v>
      </c>
      <c r="L92" s="28" t="e">
        <f t="shared" si="11"/>
        <v>#DIV/0!</v>
      </c>
      <c r="M92" s="28" t="e">
        <f t="shared" si="11"/>
        <v>#DIV/0!</v>
      </c>
      <c r="N92" s="28" t="e">
        <f t="shared" si="11"/>
        <v>#DIV/0!</v>
      </c>
      <c r="AC92" s="3"/>
    </row>
    <row r="93" spans="1:29" hidden="1" x14ac:dyDescent="0.25">
      <c r="A93" s="29" t="s">
        <v>6</v>
      </c>
      <c r="B93" s="30"/>
      <c r="C93" s="30" t="e">
        <f t="shared" si="11"/>
        <v>#DIV/0!</v>
      </c>
      <c r="D93" s="30" t="e">
        <f t="shared" si="11"/>
        <v>#DIV/0!</v>
      </c>
      <c r="E93" s="30" t="e">
        <f t="shared" si="11"/>
        <v>#DIV/0!</v>
      </c>
      <c r="F93" s="30" t="e">
        <f t="shared" si="11"/>
        <v>#DIV/0!</v>
      </c>
      <c r="G93" s="30" t="e">
        <f t="shared" si="11"/>
        <v>#DIV/0!</v>
      </c>
      <c r="H93" s="30" t="e">
        <f t="shared" si="11"/>
        <v>#DIV/0!</v>
      </c>
      <c r="I93" s="30" t="e">
        <f t="shared" si="11"/>
        <v>#DIV/0!</v>
      </c>
      <c r="J93" s="30" t="e">
        <f t="shared" si="11"/>
        <v>#DIV/0!</v>
      </c>
      <c r="K93" s="30" t="e">
        <f t="shared" si="11"/>
        <v>#DIV/0!</v>
      </c>
      <c r="L93" s="30" t="e">
        <f t="shared" si="11"/>
        <v>#DIV/0!</v>
      </c>
      <c r="M93" s="30" t="e">
        <f t="shared" si="11"/>
        <v>#DIV/0!</v>
      </c>
      <c r="N93" s="30" t="e">
        <f t="shared" si="11"/>
        <v>#DIV/0!</v>
      </c>
      <c r="AC93" s="3"/>
    </row>
    <row r="94" spans="1:29" hidden="1" x14ac:dyDescent="0.25">
      <c r="A94" s="27" t="s">
        <v>7</v>
      </c>
      <c r="B94" s="28" t="e">
        <f t="shared" ref="B94:N94" si="12">B91/B90</f>
        <v>#DIV/0!</v>
      </c>
      <c r="C94" s="28" t="e">
        <f t="shared" si="12"/>
        <v>#DIV/0!</v>
      </c>
      <c r="D94" s="28" t="e">
        <f t="shared" si="12"/>
        <v>#DIV/0!</v>
      </c>
      <c r="E94" s="28" t="e">
        <f t="shared" si="12"/>
        <v>#DIV/0!</v>
      </c>
      <c r="F94" s="28" t="e">
        <f t="shared" si="12"/>
        <v>#DIV/0!</v>
      </c>
      <c r="G94" s="28" t="e">
        <f t="shared" si="12"/>
        <v>#DIV/0!</v>
      </c>
      <c r="H94" s="28" t="e">
        <f t="shared" si="12"/>
        <v>#DIV/0!</v>
      </c>
      <c r="I94" s="28" t="e">
        <f t="shared" si="12"/>
        <v>#DIV/0!</v>
      </c>
      <c r="J94" s="28" t="e">
        <f t="shared" si="12"/>
        <v>#DIV/0!</v>
      </c>
      <c r="K94" s="28" t="e">
        <f t="shared" si="12"/>
        <v>#DIV/0!</v>
      </c>
      <c r="L94" s="28" t="e">
        <f t="shared" si="12"/>
        <v>#DIV/0!</v>
      </c>
      <c r="M94" s="28" t="e">
        <f t="shared" si="12"/>
        <v>#DIV/0!</v>
      </c>
      <c r="N94" s="28" t="e">
        <f t="shared" si="12"/>
        <v>#DIV/0!</v>
      </c>
      <c r="AC94" s="3"/>
    </row>
    <row r="95" spans="1:29" hidden="1" x14ac:dyDescent="0.25">
      <c r="A95" s="32" t="s">
        <v>10</v>
      </c>
      <c r="B95" s="20">
        <v>0</v>
      </c>
      <c r="C95" s="20">
        <v>0</v>
      </c>
      <c r="D95" s="20">
        <v>0</v>
      </c>
      <c r="E95" s="20">
        <v>0</v>
      </c>
      <c r="F95" s="20">
        <v>0</v>
      </c>
      <c r="G95" s="20">
        <v>0</v>
      </c>
      <c r="H95" s="20">
        <v>0</v>
      </c>
      <c r="I95" s="20">
        <v>0</v>
      </c>
      <c r="J95" s="20">
        <v>0</v>
      </c>
      <c r="K95" s="20">
        <v>0</v>
      </c>
      <c r="L95" s="20">
        <v>0</v>
      </c>
      <c r="M95" s="20">
        <v>0</v>
      </c>
      <c r="N95" s="20">
        <v>0</v>
      </c>
      <c r="AC95" s="3"/>
    </row>
    <row r="96" spans="1:29" ht="16.899999999999999" hidden="1" customHeight="1" x14ac:dyDescent="0.25">
      <c r="A96" s="33"/>
      <c r="B96" s="34"/>
      <c r="C96" s="34"/>
      <c r="D96" s="34"/>
      <c r="E96" s="34"/>
      <c r="F96" s="34"/>
      <c r="G96" s="34"/>
      <c r="H96" s="34"/>
      <c r="I96" s="34"/>
      <c r="J96" s="34"/>
      <c r="K96" s="34"/>
      <c r="L96" s="34"/>
      <c r="M96" s="34"/>
      <c r="N96" s="34"/>
      <c r="AC96" s="3"/>
    </row>
    <row r="97" spans="1:55" s="22" customFormat="1" ht="17.45" hidden="1" customHeight="1" x14ac:dyDescent="0.25">
      <c r="A97" s="37" t="s">
        <v>22</v>
      </c>
      <c r="B97" s="233">
        <v>2021</v>
      </c>
      <c r="C97" s="233"/>
      <c r="D97" s="234"/>
      <c r="E97" s="239">
        <v>2022</v>
      </c>
      <c r="F97" s="240"/>
      <c r="G97" s="240"/>
      <c r="H97" s="240"/>
      <c r="I97" s="240"/>
      <c r="J97" s="240"/>
      <c r="K97" s="240"/>
      <c r="L97" s="240"/>
      <c r="M97" s="240"/>
      <c r="N97" s="240"/>
      <c r="O97" s="240"/>
      <c r="P97" s="241"/>
      <c r="Q97" s="233">
        <v>2023</v>
      </c>
      <c r="R97" s="233"/>
      <c r="S97" s="233"/>
      <c r="T97" s="233"/>
      <c r="U97" s="233"/>
      <c r="V97" s="233"/>
      <c r="W97" s="233"/>
      <c r="X97" s="233"/>
      <c r="Y97" s="233"/>
      <c r="Z97" s="233"/>
      <c r="AA97" s="233"/>
      <c r="AB97" s="234"/>
      <c r="AC97" s="237" t="s">
        <v>2</v>
      </c>
    </row>
    <row r="98" spans="1:55" s="22" customFormat="1" ht="17.25" hidden="1" x14ac:dyDescent="0.25">
      <c r="A98" s="37" t="s">
        <v>23</v>
      </c>
      <c r="B98" s="38">
        <v>44470</v>
      </c>
      <c r="C98" s="38">
        <v>44501</v>
      </c>
      <c r="D98" s="38">
        <v>44531</v>
      </c>
      <c r="E98" s="38">
        <v>44562</v>
      </c>
      <c r="F98" s="38">
        <v>44593</v>
      </c>
      <c r="G98" s="38">
        <v>44621</v>
      </c>
      <c r="H98" s="38">
        <v>44652</v>
      </c>
      <c r="I98" s="38">
        <v>44682</v>
      </c>
      <c r="J98" s="38">
        <v>44713</v>
      </c>
      <c r="K98" s="38">
        <v>44743</v>
      </c>
      <c r="L98" s="38">
        <v>44774</v>
      </c>
      <c r="M98" s="38">
        <v>44805</v>
      </c>
      <c r="N98" s="38">
        <v>44835</v>
      </c>
      <c r="O98" s="38">
        <v>44866</v>
      </c>
      <c r="P98" s="38">
        <v>44896</v>
      </c>
      <c r="Q98" s="10">
        <v>44927</v>
      </c>
      <c r="R98" s="10">
        <v>44958</v>
      </c>
      <c r="S98" s="10">
        <v>44986</v>
      </c>
      <c r="T98" s="10">
        <v>45017</v>
      </c>
      <c r="U98" s="10">
        <v>45047</v>
      </c>
      <c r="V98" s="10">
        <v>45078</v>
      </c>
      <c r="W98" s="10">
        <v>45108</v>
      </c>
      <c r="X98" s="10">
        <v>45139</v>
      </c>
      <c r="Y98" s="10">
        <v>45170</v>
      </c>
      <c r="Z98" s="10">
        <v>45200</v>
      </c>
      <c r="AA98" s="10">
        <v>45231</v>
      </c>
      <c r="AB98" s="10">
        <v>45261</v>
      </c>
      <c r="AC98" s="238"/>
    </row>
    <row r="99" spans="1:55" s="22" customFormat="1" hidden="1" x14ac:dyDescent="0.25">
      <c r="A99" s="39" t="s">
        <v>24</v>
      </c>
      <c r="B99" s="40"/>
      <c r="C99" s="40"/>
      <c r="D99" s="40"/>
      <c r="E99" s="40"/>
      <c r="F99" s="40"/>
      <c r="G99" s="40"/>
      <c r="H99" s="40"/>
      <c r="I99" s="40"/>
      <c r="J99" s="40"/>
      <c r="K99" s="40"/>
      <c r="L99" s="40"/>
      <c r="M99" s="40"/>
      <c r="N99" s="40"/>
      <c r="AC99" s="23"/>
    </row>
    <row r="100" spans="1:55" s="22" customFormat="1" hidden="1" x14ac:dyDescent="0.25">
      <c r="A100" s="39" t="s">
        <v>25</v>
      </c>
      <c r="B100" s="40"/>
      <c r="C100" s="40"/>
      <c r="D100" s="40"/>
      <c r="E100" s="40"/>
      <c r="F100" s="40"/>
      <c r="G100" s="40"/>
      <c r="H100" s="40"/>
      <c r="I100" s="40"/>
      <c r="J100" s="40"/>
      <c r="K100" s="40"/>
      <c r="L100" s="40"/>
      <c r="M100" s="40"/>
      <c r="N100" s="40"/>
      <c r="AC100" s="23"/>
    </row>
    <row r="101" spans="1:55" s="22" customFormat="1" hidden="1" x14ac:dyDescent="0.25">
      <c r="A101" s="41" t="s">
        <v>26</v>
      </c>
      <c r="B101" s="40"/>
      <c r="C101" s="40"/>
      <c r="D101" s="40"/>
      <c r="E101" s="40"/>
      <c r="F101" s="40"/>
      <c r="G101" s="40"/>
      <c r="H101" s="40"/>
      <c r="I101" s="40"/>
      <c r="J101" s="40"/>
      <c r="K101" s="40"/>
      <c r="L101" s="40"/>
      <c r="M101" s="40"/>
      <c r="N101" s="40"/>
      <c r="AC101" s="23"/>
    </row>
    <row r="102" spans="1:55" s="22" customFormat="1" hidden="1" x14ac:dyDescent="0.25">
      <c r="A102" s="41" t="s">
        <v>27</v>
      </c>
      <c r="B102" s="40"/>
      <c r="C102" s="40"/>
      <c r="D102" s="40"/>
      <c r="E102" s="40"/>
      <c r="F102" s="40"/>
      <c r="G102" s="40"/>
      <c r="H102" s="40"/>
      <c r="I102" s="40"/>
      <c r="J102" s="40"/>
      <c r="K102" s="40"/>
      <c r="L102" s="40"/>
      <c r="M102" s="40"/>
      <c r="N102" s="40"/>
      <c r="AC102" s="23"/>
    </row>
    <row r="103" spans="1:55" s="22" customFormat="1" hidden="1" x14ac:dyDescent="0.25">
      <c r="A103" s="42" t="s">
        <v>28</v>
      </c>
      <c r="B103" s="43"/>
      <c r="C103" s="43"/>
      <c r="D103" s="43"/>
      <c r="E103" s="43"/>
      <c r="F103" s="43"/>
      <c r="G103" s="43"/>
      <c r="H103" s="43"/>
      <c r="I103" s="43"/>
      <c r="J103" s="43"/>
      <c r="K103" s="43"/>
      <c r="L103" s="43"/>
      <c r="M103" s="43"/>
      <c r="N103" s="43"/>
      <c r="AC103" s="23"/>
    </row>
    <row r="104" spans="1:55" s="22" customFormat="1" hidden="1" x14ac:dyDescent="0.25">
      <c r="A104" s="42" t="s">
        <v>29</v>
      </c>
      <c r="B104" s="43"/>
      <c r="C104" s="43"/>
      <c r="D104" s="43"/>
      <c r="E104" s="43"/>
      <c r="F104" s="43"/>
      <c r="G104" s="43"/>
      <c r="H104" s="43"/>
      <c r="I104" s="43"/>
      <c r="J104" s="43"/>
      <c r="K104" s="43"/>
      <c r="L104" s="43"/>
      <c r="M104" s="43"/>
      <c r="N104" s="43"/>
      <c r="AC104" s="23"/>
    </row>
    <row r="105" spans="1:55" s="22" customFormat="1" hidden="1" x14ac:dyDescent="0.25">
      <c r="A105" s="42" t="s">
        <v>30</v>
      </c>
      <c r="B105" s="43"/>
      <c r="C105" s="43"/>
      <c r="D105" s="43"/>
      <c r="E105" s="43"/>
      <c r="F105" s="43"/>
      <c r="G105" s="43"/>
      <c r="H105" s="43"/>
      <c r="I105" s="43"/>
      <c r="J105" s="43"/>
      <c r="K105" s="43"/>
      <c r="L105" s="43"/>
      <c r="M105" s="43"/>
      <c r="N105" s="43"/>
      <c r="AC105" s="23"/>
    </row>
    <row r="106" spans="1:55" s="22" customFormat="1" hidden="1" x14ac:dyDescent="0.25">
      <c r="A106" s="42" t="s">
        <v>31</v>
      </c>
      <c r="B106" s="43"/>
      <c r="C106" s="43"/>
      <c r="D106" s="43"/>
      <c r="E106" s="43"/>
      <c r="F106" s="43"/>
      <c r="G106" s="43"/>
      <c r="H106" s="43"/>
      <c r="I106" s="43"/>
      <c r="J106" s="43"/>
      <c r="K106" s="43"/>
      <c r="L106" s="43"/>
      <c r="M106" s="43"/>
      <c r="N106" s="43"/>
    </row>
    <row r="107" spans="1:55" s="44" customFormat="1" hidden="1" x14ac:dyDescent="0.25">
      <c r="B107" s="45"/>
      <c r="C107" s="45"/>
      <c r="D107" s="45"/>
      <c r="E107" s="45"/>
      <c r="F107" s="45"/>
      <c r="G107" s="45"/>
      <c r="H107" s="45"/>
      <c r="I107" s="45"/>
      <c r="J107" s="45"/>
      <c r="K107" s="45"/>
      <c r="L107" s="45"/>
      <c r="M107" s="45"/>
      <c r="N107" s="45"/>
      <c r="O107" s="45"/>
      <c r="P107" s="45"/>
      <c r="Q107" s="45"/>
      <c r="R107" s="45"/>
      <c r="S107" s="45"/>
      <c r="T107" s="45"/>
      <c r="U107" s="45"/>
      <c r="V107" s="45"/>
      <c r="W107" s="45"/>
      <c r="X107" s="45"/>
      <c r="Y107" s="45"/>
      <c r="Z107" s="45"/>
      <c r="AA107" s="45"/>
      <c r="AB107" s="45"/>
    </row>
    <row r="108" spans="1:55" s="44" customFormat="1" x14ac:dyDescent="0.25">
      <c r="B108" s="45"/>
      <c r="C108" s="45"/>
      <c r="D108" s="45"/>
      <c r="E108" s="45"/>
      <c r="F108" s="45"/>
      <c r="G108" s="45"/>
      <c r="H108" s="45"/>
      <c r="I108" s="45"/>
      <c r="J108" s="45"/>
      <c r="K108" s="45"/>
      <c r="L108" s="45"/>
      <c r="M108" s="45"/>
      <c r="N108" s="45"/>
      <c r="O108" s="45"/>
      <c r="P108" s="45"/>
      <c r="Q108" s="45"/>
      <c r="R108" s="45"/>
      <c r="S108" s="45"/>
      <c r="T108" s="45"/>
      <c r="U108" s="45"/>
      <c r="V108" s="45"/>
      <c r="W108" s="45"/>
      <c r="X108" s="45"/>
      <c r="Y108" s="45"/>
      <c r="Z108" s="45"/>
      <c r="AA108" s="45"/>
      <c r="AB108" s="45"/>
      <c r="AC108" s="46"/>
      <c r="AD108" s="46"/>
      <c r="AE108" s="46"/>
      <c r="AF108" s="46"/>
      <c r="AG108" s="46"/>
      <c r="AH108" s="46"/>
      <c r="AI108" s="46"/>
      <c r="AJ108" s="46"/>
      <c r="AK108" s="46"/>
      <c r="AL108" s="46"/>
      <c r="AM108" s="46"/>
      <c r="AN108" s="46"/>
      <c r="AO108" s="46"/>
      <c r="AP108" s="46"/>
      <c r="AQ108" s="46"/>
      <c r="AR108" s="46"/>
      <c r="AS108" s="46"/>
      <c r="AT108" s="46"/>
      <c r="AU108" s="46"/>
      <c r="AV108" s="46"/>
      <c r="AW108" s="46"/>
      <c r="AX108" s="46"/>
      <c r="AY108" s="46"/>
      <c r="AZ108" s="46"/>
      <c r="BA108" s="46"/>
      <c r="BB108" s="46"/>
      <c r="BC108" s="46"/>
    </row>
    <row r="109" spans="1:55" s="44" customFormat="1" ht="15.75" x14ac:dyDescent="0.25">
      <c r="B109" s="119">
        <f t="shared" ref="B109:AB109" si="13">B50</f>
        <v>44470</v>
      </c>
      <c r="C109" s="119">
        <f t="shared" si="13"/>
        <v>44501</v>
      </c>
      <c r="D109" s="119">
        <f t="shared" si="13"/>
        <v>44531</v>
      </c>
      <c r="E109" s="119">
        <f t="shared" si="13"/>
        <v>44562</v>
      </c>
      <c r="F109" s="119">
        <f t="shared" si="13"/>
        <v>44593</v>
      </c>
      <c r="G109" s="119">
        <f t="shared" si="13"/>
        <v>44621</v>
      </c>
      <c r="H109" s="119">
        <f t="shared" si="13"/>
        <v>44652</v>
      </c>
      <c r="I109" s="119">
        <f t="shared" si="13"/>
        <v>44682</v>
      </c>
      <c r="J109" s="119">
        <f t="shared" si="13"/>
        <v>44713</v>
      </c>
      <c r="K109" s="119">
        <f t="shared" si="13"/>
        <v>44743</v>
      </c>
      <c r="L109" s="119">
        <f t="shared" si="13"/>
        <v>44774</v>
      </c>
      <c r="M109" s="119">
        <f t="shared" si="13"/>
        <v>44805</v>
      </c>
      <c r="N109" s="119">
        <f t="shared" si="13"/>
        <v>44835</v>
      </c>
      <c r="O109" s="119">
        <f t="shared" si="13"/>
        <v>44866</v>
      </c>
      <c r="P109" s="119">
        <f t="shared" si="13"/>
        <v>44896</v>
      </c>
      <c r="Q109" s="119">
        <f t="shared" si="13"/>
        <v>44927</v>
      </c>
      <c r="R109" s="119">
        <f t="shared" si="13"/>
        <v>44958</v>
      </c>
      <c r="S109" s="119">
        <f t="shared" si="13"/>
        <v>44986</v>
      </c>
      <c r="T109" s="119">
        <f t="shared" si="13"/>
        <v>45017</v>
      </c>
      <c r="U109" s="119">
        <f t="shared" si="13"/>
        <v>45047</v>
      </c>
      <c r="V109" s="119">
        <f t="shared" si="13"/>
        <v>45078</v>
      </c>
      <c r="W109" s="119">
        <f t="shared" si="13"/>
        <v>45108</v>
      </c>
      <c r="X109" s="119">
        <f t="shared" si="13"/>
        <v>45139</v>
      </c>
      <c r="Y109" s="119">
        <f t="shared" si="13"/>
        <v>45170</v>
      </c>
      <c r="Z109" s="119">
        <f t="shared" si="13"/>
        <v>45200</v>
      </c>
      <c r="AA109" s="119">
        <f t="shared" si="13"/>
        <v>45231</v>
      </c>
      <c r="AB109" s="119">
        <f t="shared" si="13"/>
        <v>45261</v>
      </c>
      <c r="AC109" s="46"/>
      <c r="AD109" s="46"/>
      <c r="AE109" s="46"/>
      <c r="AF109" s="46"/>
      <c r="AG109" s="46"/>
      <c r="AH109" s="46"/>
      <c r="AI109" s="46"/>
      <c r="AJ109" s="46"/>
      <c r="AK109" s="46"/>
      <c r="AL109" s="46"/>
      <c r="AM109" s="46"/>
      <c r="AN109" s="46"/>
      <c r="AO109" s="46"/>
      <c r="AP109" s="46"/>
      <c r="AQ109" s="46"/>
      <c r="AR109" s="46"/>
      <c r="AS109" s="46"/>
      <c r="AT109" s="46"/>
      <c r="AU109" s="46"/>
      <c r="AV109" s="46"/>
      <c r="AW109" s="46"/>
      <c r="AX109" s="46"/>
      <c r="AY109" s="46"/>
      <c r="AZ109" s="46"/>
      <c r="BA109" s="46"/>
      <c r="BB109" s="46"/>
      <c r="BC109" s="46"/>
    </row>
    <row r="110" spans="1:55" s="44" customFormat="1" x14ac:dyDescent="0.25">
      <c r="A110" s="46" t="str">
        <f t="shared" ref="A110:P110" si="14">A51</f>
        <v>Общее кол-во зарегистрированных участников</v>
      </c>
      <c r="B110" s="47">
        <f t="shared" si="14"/>
        <v>40563</v>
      </c>
      <c r="C110" s="47">
        <f t="shared" si="14"/>
        <v>42857</v>
      </c>
      <c r="D110" s="47">
        <f t="shared" si="14"/>
        <v>45244</v>
      </c>
      <c r="E110" s="47">
        <f t="shared" si="14"/>
        <v>47112</v>
      </c>
      <c r="F110" s="47">
        <f t="shared" si="14"/>
        <v>49231</v>
      </c>
      <c r="G110" s="47">
        <f t="shared" si="14"/>
        <v>51658</v>
      </c>
      <c r="H110" s="47">
        <f t="shared" si="14"/>
        <v>53900</v>
      </c>
      <c r="I110" s="47">
        <f t="shared" si="14"/>
        <v>55808</v>
      </c>
      <c r="J110" s="47">
        <f t="shared" si="14"/>
        <v>58122</v>
      </c>
      <c r="K110" s="47">
        <f t="shared" si="14"/>
        <v>61053</v>
      </c>
      <c r="L110" s="47">
        <f t="shared" si="14"/>
        <v>67016</v>
      </c>
      <c r="M110" s="47">
        <f t="shared" si="14"/>
        <v>72910</v>
      </c>
      <c r="N110" s="47">
        <f t="shared" si="14"/>
        <v>78581</v>
      </c>
      <c r="O110" s="47">
        <f t="shared" si="14"/>
        <v>0</v>
      </c>
      <c r="P110" s="47">
        <f t="shared" si="14"/>
        <v>0</v>
      </c>
      <c r="Q110" s="47"/>
      <c r="R110" s="47"/>
      <c r="S110" s="47"/>
      <c r="T110" s="47"/>
      <c r="U110" s="47"/>
      <c r="V110" s="47"/>
      <c r="W110" s="47"/>
      <c r="X110" s="47"/>
      <c r="Y110" s="47"/>
      <c r="Z110" s="47"/>
      <c r="AA110" s="47"/>
      <c r="AB110" s="47"/>
      <c r="AC110" s="46"/>
      <c r="AD110" s="46"/>
      <c r="AE110" s="46"/>
      <c r="AF110" s="46"/>
      <c r="AG110" s="46"/>
      <c r="AH110" s="46"/>
      <c r="AI110" s="46"/>
      <c r="AJ110" s="46"/>
      <c r="AK110" s="46"/>
      <c r="AL110" s="46"/>
      <c r="AM110" s="46"/>
      <c r="AN110" s="46"/>
      <c r="AO110" s="46"/>
      <c r="AP110" s="46"/>
      <c r="AQ110" s="46"/>
      <c r="AR110" s="46"/>
      <c r="AS110" s="46"/>
      <c r="AT110" s="46"/>
      <c r="AU110" s="46"/>
      <c r="AV110" s="46"/>
      <c r="AW110" s="46"/>
      <c r="AX110" s="46"/>
      <c r="AY110" s="46"/>
      <c r="AZ110" s="46"/>
      <c r="BA110" s="46"/>
      <c r="BB110" s="46"/>
      <c r="BC110" s="46"/>
    </row>
    <row r="111" spans="1:55" s="44" customFormat="1" x14ac:dyDescent="0.25">
      <c r="A111" s="46"/>
      <c r="B111" s="47">
        <f t="shared" ref="B111:O111" si="15">IF(AND(B51&gt;0,C51=0),1,0)</f>
        <v>0</v>
      </c>
      <c r="C111" s="47">
        <f t="shared" si="15"/>
        <v>0</v>
      </c>
      <c r="D111" s="47">
        <f t="shared" si="15"/>
        <v>0</v>
      </c>
      <c r="E111" s="47">
        <f t="shared" si="15"/>
        <v>0</v>
      </c>
      <c r="F111" s="47">
        <f t="shared" si="15"/>
        <v>0</v>
      </c>
      <c r="G111" s="47">
        <f t="shared" si="15"/>
        <v>0</v>
      </c>
      <c r="H111" s="47">
        <f t="shared" si="15"/>
        <v>0</v>
      </c>
      <c r="I111" s="47">
        <f t="shared" si="15"/>
        <v>0</v>
      </c>
      <c r="J111" s="47">
        <f t="shared" si="15"/>
        <v>0</v>
      </c>
      <c r="K111" s="47">
        <f t="shared" si="15"/>
        <v>0</v>
      </c>
      <c r="L111" s="47">
        <f t="shared" si="15"/>
        <v>0</v>
      </c>
      <c r="M111" s="47">
        <f t="shared" si="15"/>
        <v>0</v>
      </c>
      <c r="N111" s="47">
        <f t="shared" si="15"/>
        <v>1</v>
      </c>
      <c r="O111" s="47">
        <f t="shared" si="15"/>
        <v>0</v>
      </c>
      <c r="P111" s="47">
        <f>IF(AND(P51&gt;0,AC51=0),1,0)</f>
        <v>0</v>
      </c>
      <c r="Q111" s="47"/>
      <c r="R111" s="47"/>
      <c r="S111" s="47"/>
      <c r="T111" s="47"/>
      <c r="U111" s="47"/>
      <c r="V111" s="47"/>
      <c r="W111" s="47"/>
      <c r="X111" s="47"/>
      <c r="Y111" s="47"/>
      <c r="Z111" s="47"/>
      <c r="AA111" s="47"/>
      <c r="AB111" s="47"/>
      <c r="AC111" s="46"/>
      <c r="AD111" s="46"/>
      <c r="AE111" s="46"/>
      <c r="AF111" s="46"/>
      <c r="AG111" s="46"/>
      <c r="AH111" s="46"/>
      <c r="AI111" s="46"/>
      <c r="AJ111" s="46"/>
      <c r="AK111" s="46"/>
      <c r="AL111" s="46"/>
      <c r="AM111" s="46"/>
      <c r="AN111" s="46"/>
      <c r="AO111" s="46"/>
      <c r="AP111" s="46"/>
      <c r="AQ111" s="46"/>
      <c r="AR111" s="46"/>
      <c r="AS111" s="46"/>
      <c r="AT111" s="46"/>
      <c r="AU111" s="46"/>
      <c r="AV111" s="46"/>
      <c r="AW111" s="46"/>
      <c r="AX111" s="46"/>
      <c r="AY111" s="46"/>
      <c r="AZ111" s="46"/>
      <c r="BA111" s="46"/>
      <c r="BB111" s="46"/>
      <c r="BC111" s="46"/>
    </row>
    <row r="112" spans="1:55" s="44" customFormat="1" x14ac:dyDescent="0.25">
      <c r="B112" s="47">
        <f t="shared" ref="B112:M112" si="16">B110*B111</f>
        <v>0</v>
      </c>
      <c r="C112" s="47">
        <f t="shared" si="16"/>
        <v>0</v>
      </c>
      <c r="D112" s="47">
        <f t="shared" si="16"/>
        <v>0</v>
      </c>
      <c r="E112" s="47">
        <f t="shared" si="16"/>
        <v>0</v>
      </c>
      <c r="F112" s="47">
        <f t="shared" si="16"/>
        <v>0</v>
      </c>
      <c r="G112" s="47">
        <f t="shared" si="16"/>
        <v>0</v>
      </c>
      <c r="H112" s="47">
        <f t="shared" si="16"/>
        <v>0</v>
      </c>
      <c r="I112" s="47">
        <f t="shared" si="16"/>
        <v>0</v>
      </c>
      <c r="J112" s="47">
        <f t="shared" si="16"/>
        <v>0</v>
      </c>
      <c r="K112" s="47">
        <f t="shared" si="16"/>
        <v>0</v>
      </c>
      <c r="L112" s="47">
        <f t="shared" si="16"/>
        <v>0</v>
      </c>
      <c r="M112" s="47">
        <f t="shared" si="16"/>
        <v>0</v>
      </c>
      <c r="N112" s="47">
        <f>N110*N111</f>
        <v>78581</v>
      </c>
      <c r="O112" s="47">
        <f t="shared" ref="O112:P112" si="17">O110*O111</f>
        <v>0</v>
      </c>
      <c r="P112" s="47">
        <f t="shared" si="17"/>
        <v>0</v>
      </c>
      <c r="Q112" s="47"/>
      <c r="R112" s="47"/>
      <c r="S112" s="47"/>
      <c r="T112" s="47"/>
      <c r="U112" s="47"/>
      <c r="V112" s="47"/>
      <c r="W112" s="47"/>
      <c r="X112" s="47"/>
      <c r="Y112" s="47"/>
      <c r="Z112" s="47"/>
      <c r="AA112" s="47"/>
      <c r="AB112" s="47"/>
      <c r="AC112" s="46"/>
      <c r="AD112" s="46"/>
      <c r="AE112" s="46"/>
      <c r="AF112" s="46"/>
      <c r="AG112" s="46"/>
      <c r="AH112" s="46"/>
      <c r="AI112" s="46"/>
      <c r="AJ112" s="46"/>
      <c r="AK112" s="46"/>
      <c r="AL112" s="46"/>
      <c r="AM112" s="46"/>
      <c r="AN112" s="46"/>
      <c r="AO112" s="46"/>
      <c r="AP112" s="46"/>
      <c r="AQ112" s="46"/>
      <c r="AR112" s="46"/>
      <c r="AS112" s="46"/>
      <c r="AT112" s="46"/>
      <c r="AU112" s="46"/>
      <c r="AV112" s="46"/>
      <c r="AW112" s="46"/>
      <c r="AX112" s="46"/>
      <c r="AY112" s="46"/>
      <c r="AZ112" s="46"/>
      <c r="BA112" s="46"/>
      <c r="BB112" s="46"/>
      <c r="BC112" s="46"/>
    </row>
    <row r="113" spans="1:55" s="44" customFormat="1" x14ac:dyDescent="0.25">
      <c r="B113" s="46"/>
      <c r="C113" s="46"/>
      <c r="D113" s="46"/>
      <c r="E113" s="46"/>
      <c r="F113" s="46"/>
      <c r="G113" s="46"/>
      <c r="H113" s="46"/>
      <c r="I113" s="46"/>
      <c r="J113" s="46"/>
      <c r="K113" s="46"/>
      <c r="L113" s="46"/>
      <c r="M113" s="46"/>
      <c r="N113" s="47">
        <f>MAX(B112:AC112)</f>
        <v>78581</v>
      </c>
      <c r="O113" s="46"/>
      <c r="P113" s="46"/>
      <c r="Q113" s="46"/>
      <c r="R113" s="46"/>
      <c r="S113" s="46"/>
      <c r="T113" s="46"/>
      <c r="U113" s="46"/>
      <c r="V113" s="46"/>
      <c r="W113" s="46"/>
      <c r="X113" s="46"/>
      <c r="Y113" s="46"/>
      <c r="Z113" s="46"/>
      <c r="AA113" s="46"/>
      <c r="AB113" s="46"/>
      <c r="AC113" s="46"/>
      <c r="AD113" s="46"/>
      <c r="AE113" s="46"/>
      <c r="AF113" s="46"/>
      <c r="AG113" s="46"/>
      <c r="AH113" s="46"/>
      <c r="AI113" s="46"/>
      <c r="AJ113" s="46"/>
      <c r="AK113" s="46"/>
      <c r="AL113" s="46"/>
      <c r="AM113" s="46"/>
      <c r="AN113" s="46"/>
      <c r="AO113" s="46"/>
      <c r="AP113" s="46"/>
      <c r="AQ113" s="46"/>
      <c r="AR113" s="46"/>
      <c r="AS113" s="46"/>
      <c r="AT113" s="46"/>
      <c r="AU113" s="46"/>
      <c r="AV113" s="46"/>
      <c r="AW113" s="46"/>
      <c r="AX113" s="46"/>
      <c r="AY113" s="46"/>
      <c r="AZ113" s="46"/>
      <c r="BA113" s="46"/>
      <c r="BB113" s="46"/>
      <c r="BC113" s="46"/>
    </row>
    <row r="114" spans="1:55" s="44" customFormat="1" x14ac:dyDescent="0.25">
      <c r="B114" s="47"/>
      <c r="C114" s="47"/>
      <c r="D114" s="47"/>
      <c r="E114" s="47"/>
      <c r="F114" s="47"/>
      <c r="G114" s="47"/>
      <c r="H114" s="47"/>
      <c r="I114" s="47"/>
      <c r="J114" s="47"/>
      <c r="K114" s="47"/>
      <c r="L114" s="47"/>
      <c r="M114" s="47"/>
      <c r="N114" s="47"/>
      <c r="O114" s="47"/>
      <c r="P114" s="47"/>
      <c r="Q114" s="47"/>
      <c r="R114" s="47"/>
      <c r="S114" s="47"/>
      <c r="T114" s="47"/>
      <c r="U114" s="47"/>
      <c r="V114" s="47"/>
      <c r="W114" s="47"/>
      <c r="X114" s="47"/>
      <c r="Y114" s="47"/>
      <c r="Z114" s="47"/>
      <c r="AA114" s="47"/>
      <c r="AB114" s="47"/>
      <c r="AC114" s="48"/>
      <c r="AD114" s="48"/>
      <c r="AE114" s="48"/>
      <c r="AF114" s="48"/>
      <c r="AG114" s="48"/>
      <c r="AH114" s="48"/>
      <c r="AI114" s="48"/>
      <c r="AJ114" s="48"/>
      <c r="AK114" s="48"/>
      <c r="AL114" s="48"/>
      <c r="AM114" s="48"/>
      <c r="AN114" s="48"/>
      <c r="AO114" s="48"/>
      <c r="AP114" s="48"/>
      <c r="AQ114" s="48"/>
      <c r="AR114" s="48"/>
      <c r="AS114" s="48"/>
      <c r="AT114" s="48"/>
      <c r="AU114" s="48"/>
      <c r="AV114" s="48"/>
      <c r="AW114" s="48"/>
      <c r="AX114" s="48"/>
      <c r="AY114" s="48"/>
      <c r="AZ114" s="48"/>
      <c r="BA114" s="48"/>
      <c r="BB114" s="48"/>
      <c r="BC114" s="48"/>
    </row>
    <row r="115" spans="1:55" s="44" customFormat="1" ht="15.75" x14ac:dyDescent="0.25">
      <c r="B115" s="119">
        <f t="shared" ref="B115:AB115" si="18">B50</f>
        <v>44470</v>
      </c>
      <c r="C115" s="119">
        <f t="shared" si="18"/>
        <v>44501</v>
      </c>
      <c r="D115" s="119">
        <f t="shared" si="18"/>
        <v>44531</v>
      </c>
      <c r="E115" s="119">
        <f t="shared" si="18"/>
        <v>44562</v>
      </c>
      <c r="F115" s="119">
        <f t="shared" si="18"/>
        <v>44593</v>
      </c>
      <c r="G115" s="119">
        <f t="shared" si="18"/>
        <v>44621</v>
      </c>
      <c r="H115" s="119">
        <f t="shared" si="18"/>
        <v>44652</v>
      </c>
      <c r="I115" s="119">
        <f t="shared" si="18"/>
        <v>44682</v>
      </c>
      <c r="J115" s="119">
        <f t="shared" si="18"/>
        <v>44713</v>
      </c>
      <c r="K115" s="119">
        <f t="shared" si="18"/>
        <v>44743</v>
      </c>
      <c r="L115" s="119">
        <f t="shared" si="18"/>
        <v>44774</v>
      </c>
      <c r="M115" s="119">
        <f t="shared" si="18"/>
        <v>44805</v>
      </c>
      <c r="N115" s="119">
        <f t="shared" si="18"/>
        <v>44835</v>
      </c>
      <c r="O115" s="119">
        <f t="shared" si="18"/>
        <v>44866</v>
      </c>
      <c r="P115" s="119">
        <f t="shared" si="18"/>
        <v>44896</v>
      </c>
      <c r="Q115" s="119">
        <f t="shared" si="18"/>
        <v>44927</v>
      </c>
      <c r="R115" s="119">
        <f t="shared" si="18"/>
        <v>44958</v>
      </c>
      <c r="S115" s="119">
        <f t="shared" si="18"/>
        <v>44986</v>
      </c>
      <c r="T115" s="119">
        <f t="shared" si="18"/>
        <v>45017</v>
      </c>
      <c r="U115" s="119">
        <f t="shared" si="18"/>
        <v>45047</v>
      </c>
      <c r="V115" s="119">
        <f t="shared" si="18"/>
        <v>45078</v>
      </c>
      <c r="W115" s="119">
        <f t="shared" si="18"/>
        <v>45108</v>
      </c>
      <c r="X115" s="119">
        <f t="shared" si="18"/>
        <v>45139</v>
      </c>
      <c r="Y115" s="119">
        <f t="shared" si="18"/>
        <v>45170</v>
      </c>
      <c r="Z115" s="119">
        <f t="shared" si="18"/>
        <v>45200</v>
      </c>
      <c r="AA115" s="119">
        <f t="shared" si="18"/>
        <v>45231</v>
      </c>
      <c r="AB115" s="119">
        <f t="shared" si="18"/>
        <v>45261</v>
      </c>
      <c r="AC115" s="46"/>
      <c r="AD115" s="46"/>
      <c r="AE115" s="46"/>
      <c r="AF115" s="46"/>
      <c r="AG115" s="46"/>
      <c r="AH115" s="46"/>
      <c r="AI115" s="46"/>
      <c r="AJ115" s="46"/>
      <c r="AK115" s="46"/>
      <c r="AL115" s="46"/>
      <c r="AM115" s="46"/>
      <c r="AN115" s="46"/>
      <c r="AO115" s="46"/>
      <c r="AP115" s="46"/>
      <c r="AQ115" s="46"/>
      <c r="AR115" s="46"/>
      <c r="AS115" s="46"/>
      <c r="AT115" s="46"/>
      <c r="AU115" s="46"/>
      <c r="AV115" s="46"/>
      <c r="AW115" s="46"/>
      <c r="AX115" s="46"/>
      <c r="AY115" s="46"/>
      <c r="AZ115" s="46"/>
      <c r="BA115" s="46"/>
      <c r="BB115" s="46"/>
      <c r="BC115" s="46"/>
    </row>
    <row r="116" spans="1:55" s="44" customFormat="1" x14ac:dyDescent="0.25">
      <c r="A116" s="46" t="str">
        <f>A57</f>
        <v>Кол-во регистраций на 100 чеков (покупки тех, кто вне ПЛ)</v>
      </c>
      <c r="B116" s="120">
        <f>B57</f>
        <v>0.65590575355011305</v>
      </c>
      <c r="C116" s="120">
        <f t="shared" ref="C116:P116" si="19">C57</f>
        <v>0.66067052009803495</v>
      </c>
      <c r="D116" s="120">
        <f t="shared" si="19"/>
        <v>0.63848795780148293</v>
      </c>
      <c r="E116" s="120">
        <f t="shared" si="19"/>
        <v>0.4891665837422815</v>
      </c>
      <c r="F116" s="120">
        <f t="shared" si="19"/>
        <v>0.64501596559103125</v>
      </c>
      <c r="G116" s="120">
        <f t="shared" si="19"/>
        <v>0.60529426728717439</v>
      </c>
      <c r="H116" s="120">
        <f t="shared" si="19"/>
        <v>0.75759111705830273</v>
      </c>
      <c r="I116" s="120">
        <f t="shared" si="19"/>
        <v>0.70217017690419503</v>
      </c>
      <c r="J116" s="120">
        <f t="shared" si="19"/>
        <v>0.94326932091946336</v>
      </c>
      <c r="K116" s="120">
        <f t="shared" si="19"/>
        <v>1.2706573950439595</v>
      </c>
      <c r="L116" s="120">
        <f t="shared" si="19"/>
        <v>2.4233335771703528</v>
      </c>
      <c r="M116" s="120">
        <f t="shared" si="19"/>
        <v>2.4578918177306832</v>
      </c>
      <c r="N116" s="120">
        <f t="shared" si="19"/>
        <v>2.2560548677635976</v>
      </c>
      <c r="O116" s="120">
        <f t="shared" si="19"/>
        <v>0</v>
      </c>
      <c r="P116" s="120">
        <f t="shared" si="19"/>
        <v>0</v>
      </c>
      <c r="Q116" s="120"/>
      <c r="R116" s="120"/>
      <c r="S116" s="120"/>
      <c r="T116" s="120"/>
      <c r="U116" s="120"/>
      <c r="V116" s="120"/>
      <c r="W116" s="120"/>
      <c r="X116" s="120"/>
      <c r="Y116" s="120"/>
      <c r="Z116" s="120"/>
      <c r="AA116" s="120"/>
      <c r="AB116" s="120"/>
      <c r="AC116" s="46"/>
      <c r="AD116" s="46"/>
      <c r="AE116" s="46"/>
      <c r="AF116" s="46"/>
      <c r="AG116" s="46"/>
      <c r="AH116" s="46"/>
      <c r="AI116" s="46"/>
      <c r="AJ116" s="46"/>
      <c r="AK116" s="46"/>
      <c r="AL116" s="46"/>
      <c r="AM116" s="46"/>
      <c r="AN116" s="46"/>
      <c r="AO116" s="46"/>
      <c r="AP116" s="46"/>
      <c r="AQ116" s="46"/>
      <c r="AR116" s="46"/>
      <c r="AS116" s="46"/>
      <c r="AT116" s="46"/>
      <c r="AU116" s="46"/>
      <c r="AV116" s="46"/>
      <c r="AW116" s="46"/>
      <c r="AX116" s="46"/>
      <c r="AY116" s="46"/>
      <c r="AZ116" s="46"/>
      <c r="BA116" s="46"/>
      <c r="BB116" s="46"/>
      <c r="BC116" s="46"/>
    </row>
    <row r="117" spans="1:55" s="44" customFormat="1" x14ac:dyDescent="0.25">
      <c r="A117" s="46"/>
      <c r="B117" s="47">
        <f t="shared" ref="B117:O117" si="20">IF(AND(B52&gt;0,C52=""),1,0)</f>
        <v>0</v>
      </c>
      <c r="C117" s="47">
        <f t="shared" si="20"/>
        <v>0</v>
      </c>
      <c r="D117" s="47">
        <f t="shared" si="20"/>
        <v>0</v>
      </c>
      <c r="E117" s="47">
        <f t="shared" si="20"/>
        <v>0</v>
      </c>
      <c r="F117" s="47">
        <f t="shared" si="20"/>
        <v>0</v>
      </c>
      <c r="G117" s="47">
        <f t="shared" si="20"/>
        <v>0</v>
      </c>
      <c r="H117" s="47">
        <f t="shared" si="20"/>
        <v>0</v>
      </c>
      <c r="I117" s="47">
        <f t="shared" si="20"/>
        <v>0</v>
      </c>
      <c r="J117" s="47">
        <f t="shared" si="20"/>
        <v>0</v>
      </c>
      <c r="K117" s="47">
        <f t="shared" si="20"/>
        <v>0</v>
      </c>
      <c r="L117" s="47">
        <f t="shared" si="20"/>
        <v>0</v>
      </c>
      <c r="M117" s="47">
        <f t="shared" si="20"/>
        <v>0</v>
      </c>
      <c r="N117" s="47">
        <f t="shared" si="20"/>
        <v>1</v>
      </c>
      <c r="O117" s="47">
        <f t="shared" si="20"/>
        <v>0</v>
      </c>
      <c r="P117" s="47">
        <f>IF(AND(P52&gt;0,AC52=""),1,0)</f>
        <v>0</v>
      </c>
      <c r="Q117" s="47"/>
      <c r="R117" s="47"/>
      <c r="S117" s="47"/>
      <c r="T117" s="47"/>
      <c r="U117" s="47"/>
      <c r="V117" s="47"/>
      <c r="W117" s="47"/>
      <c r="X117" s="47"/>
      <c r="Y117" s="47"/>
      <c r="Z117" s="47"/>
      <c r="AA117" s="47"/>
      <c r="AB117" s="47"/>
      <c r="AC117" s="46"/>
      <c r="AD117" s="46"/>
      <c r="AE117" s="46"/>
      <c r="AF117" s="46"/>
      <c r="AG117" s="46"/>
      <c r="AH117" s="46"/>
      <c r="AI117" s="46"/>
      <c r="AJ117" s="46"/>
      <c r="AK117" s="46"/>
      <c r="AL117" s="46"/>
      <c r="AM117" s="46"/>
      <c r="AN117" s="46"/>
      <c r="AO117" s="46"/>
      <c r="AP117" s="46"/>
      <c r="AQ117" s="46"/>
      <c r="AR117" s="46"/>
      <c r="AS117" s="46"/>
      <c r="AT117" s="46"/>
      <c r="AU117" s="46"/>
      <c r="AV117" s="46"/>
      <c r="AW117" s="46"/>
      <c r="AX117" s="46"/>
      <c r="AY117" s="46"/>
      <c r="AZ117" s="46"/>
      <c r="BA117" s="46"/>
      <c r="BB117" s="46"/>
      <c r="BC117" s="46"/>
    </row>
    <row r="118" spans="1:55" s="44" customFormat="1" x14ac:dyDescent="0.25">
      <c r="B118" s="120">
        <f t="shared" ref="B118:M118" si="21">B116*B117</f>
        <v>0</v>
      </c>
      <c r="C118" s="120">
        <f t="shared" si="21"/>
        <v>0</v>
      </c>
      <c r="D118" s="120">
        <f t="shared" si="21"/>
        <v>0</v>
      </c>
      <c r="E118" s="120">
        <f t="shared" si="21"/>
        <v>0</v>
      </c>
      <c r="F118" s="120">
        <f t="shared" si="21"/>
        <v>0</v>
      </c>
      <c r="G118" s="120">
        <f t="shared" si="21"/>
        <v>0</v>
      </c>
      <c r="H118" s="120">
        <f t="shared" si="21"/>
        <v>0</v>
      </c>
      <c r="I118" s="120">
        <f t="shared" si="21"/>
        <v>0</v>
      </c>
      <c r="J118" s="120">
        <f t="shared" si="21"/>
        <v>0</v>
      </c>
      <c r="K118" s="120">
        <f t="shared" si="21"/>
        <v>0</v>
      </c>
      <c r="L118" s="120">
        <f t="shared" si="21"/>
        <v>0</v>
      </c>
      <c r="M118" s="120">
        <f t="shared" si="21"/>
        <v>0</v>
      </c>
      <c r="N118" s="120">
        <f>N116*N117</f>
        <v>2.2560548677635976</v>
      </c>
      <c r="O118" s="120">
        <f t="shared" ref="O118:P118" si="22">O116*O117</f>
        <v>0</v>
      </c>
      <c r="P118" s="120">
        <f t="shared" si="22"/>
        <v>0</v>
      </c>
      <c r="Q118" s="120"/>
      <c r="R118" s="120"/>
      <c r="S118" s="120"/>
      <c r="T118" s="120"/>
      <c r="U118" s="120"/>
      <c r="V118" s="120"/>
      <c r="W118" s="120"/>
      <c r="X118" s="120"/>
      <c r="Y118" s="120"/>
      <c r="Z118" s="120"/>
      <c r="AA118" s="120"/>
      <c r="AB118" s="120"/>
      <c r="AC118" s="46"/>
      <c r="AD118" s="46"/>
      <c r="AE118" s="46"/>
      <c r="AF118" s="46"/>
      <c r="AG118" s="46"/>
      <c r="AH118" s="46"/>
      <c r="AI118" s="46"/>
      <c r="AJ118" s="46"/>
      <c r="AK118" s="46"/>
      <c r="AL118" s="46"/>
      <c r="AM118" s="46"/>
      <c r="AN118" s="46"/>
      <c r="AO118" s="46"/>
      <c r="AP118" s="46"/>
      <c r="AQ118" s="46"/>
      <c r="AR118" s="46"/>
      <c r="AS118" s="46"/>
      <c r="AT118" s="46"/>
      <c r="AU118" s="46"/>
      <c r="AV118" s="46"/>
      <c r="AW118" s="46"/>
      <c r="AX118" s="46"/>
      <c r="AY118" s="46"/>
      <c r="AZ118" s="46"/>
      <c r="BA118" s="46"/>
      <c r="BB118" s="46"/>
      <c r="BC118" s="46"/>
    </row>
    <row r="119" spans="1:55" s="44" customFormat="1" x14ac:dyDescent="0.25">
      <c r="B119" s="120"/>
      <c r="C119" s="120"/>
      <c r="D119" s="120"/>
      <c r="E119" s="120"/>
      <c r="F119" s="120"/>
      <c r="G119" s="120"/>
      <c r="H119" s="120"/>
      <c r="I119" s="120"/>
      <c r="J119" s="120"/>
      <c r="K119" s="120"/>
      <c r="L119" s="120"/>
      <c r="M119" s="120"/>
      <c r="N119" s="120">
        <f>MAX(B118:AC118)</f>
        <v>2.2560548677635976</v>
      </c>
      <c r="O119" s="120"/>
      <c r="P119" s="120"/>
      <c r="Q119" s="120"/>
      <c r="R119" s="120"/>
      <c r="S119" s="120"/>
      <c r="T119" s="120"/>
      <c r="U119" s="120"/>
      <c r="V119" s="120"/>
      <c r="W119" s="120"/>
      <c r="X119" s="120"/>
      <c r="Y119" s="120"/>
      <c r="Z119" s="120"/>
      <c r="AA119" s="120"/>
      <c r="AB119" s="120"/>
      <c r="AC119" s="46"/>
      <c r="AD119" s="46"/>
      <c r="AE119" s="46"/>
      <c r="AF119" s="46"/>
      <c r="AG119" s="46"/>
      <c r="AH119" s="46"/>
      <c r="AI119" s="46"/>
      <c r="AJ119" s="46"/>
      <c r="AK119" s="46"/>
      <c r="AL119" s="46"/>
      <c r="AM119" s="46"/>
      <c r="AN119" s="46"/>
      <c r="AO119" s="46"/>
      <c r="AP119" s="46"/>
      <c r="AQ119" s="46"/>
      <c r="AR119" s="46"/>
      <c r="AS119" s="46"/>
      <c r="AT119" s="46"/>
      <c r="AU119" s="46"/>
      <c r="AV119" s="46"/>
      <c r="AW119" s="46"/>
      <c r="AX119" s="46"/>
      <c r="AY119" s="46"/>
      <c r="AZ119" s="46"/>
      <c r="BA119" s="46"/>
      <c r="BB119" s="46"/>
      <c r="BC119" s="46"/>
    </row>
    <row r="120" spans="1:55" s="44" customFormat="1" x14ac:dyDescent="0.25"/>
    <row r="121" spans="1:55" s="44" customFormat="1" ht="15.75" x14ac:dyDescent="0.25">
      <c r="B121" s="119">
        <f>B61</f>
        <v>44470</v>
      </c>
      <c r="C121" s="119">
        <f t="shared" ref="C121:AB121" si="23">C61</f>
        <v>44501</v>
      </c>
      <c r="D121" s="119">
        <f t="shared" si="23"/>
        <v>44531</v>
      </c>
      <c r="E121" s="119">
        <f t="shared" si="23"/>
        <v>44562</v>
      </c>
      <c r="F121" s="119">
        <f t="shared" si="23"/>
        <v>44593</v>
      </c>
      <c r="G121" s="119">
        <f t="shared" si="23"/>
        <v>44621</v>
      </c>
      <c r="H121" s="119">
        <f t="shared" si="23"/>
        <v>44652</v>
      </c>
      <c r="I121" s="119">
        <f t="shared" si="23"/>
        <v>44682</v>
      </c>
      <c r="J121" s="119">
        <f t="shared" si="23"/>
        <v>44713</v>
      </c>
      <c r="K121" s="119">
        <f t="shared" si="23"/>
        <v>44743</v>
      </c>
      <c r="L121" s="119">
        <f t="shared" si="23"/>
        <v>44774</v>
      </c>
      <c r="M121" s="119">
        <f t="shared" si="23"/>
        <v>44805</v>
      </c>
      <c r="N121" s="119">
        <f t="shared" si="23"/>
        <v>44835</v>
      </c>
      <c r="O121" s="119">
        <f t="shared" si="23"/>
        <v>44866</v>
      </c>
      <c r="P121" s="119">
        <f t="shared" si="23"/>
        <v>44896</v>
      </c>
      <c r="Q121" s="119">
        <f t="shared" si="23"/>
        <v>44927</v>
      </c>
      <c r="R121" s="119">
        <f t="shared" si="23"/>
        <v>44958</v>
      </c>
      <c r="S121" s="119">
        <f t="shared" si="23"/>
        <v>44986</v>
      </c>
      <c r="T121" s="119">
        <f t="shared" si="23"/>
        <v>45017</v>
      </c>
      <c r="U121" s="119">
        <f t="shared" si="23"/>
        <v>45047</v>
      </c>
      <c r="V121" s="119">
        <f t="shared" si="23"/>
        <v>45078</v>
      </c>
      <c r="W121" s="119">
        <f t="shared" si="23"/>
        <v>45108</v>
      </c>
      <c r="X121" s="119">
        <f t="shared" si="23"/>
        <v>45139</v>
      </c>
      <c r="Y121" s="119">
        <f t="shared" si="23"/>
        <v>45170</v>
      </c>
      <c r="Z121" s="119">
        <f t="shared" si="23"/>
        <v>45200</v>
      </c>
      <c r="AA121" s="119">
        <f t="shared" si="23"/>
        <v>45231</v>
      </c>
      <c r="AB121" s="119">
        <f t="shared" si="23"/>
        <v>45261</v>
      </c>
      <c r="AC121" s="46"/>
      <c r="AD121" s="46"/>
      <c r="AE121" s="46"/>
      <c r="AF121" s="46"/>
      <c r="AG121" s="46"/>
      <c r="AH121" s="46"/>
      <c r="AI121" s="46"/>
      <c r="AJ121" s="46"/>
      <c r="AK121" s="46"/>
      <c r="AL121" s="46"/>
      <c r="AM121" s="46"/>
      <c r="AN121" s="46"/>
      <c r="AO121" s="46"/>
      <c r="AP121" s="46"/>
      <c r="AQ121" s="46"/>
      <c r="AR121" s="46"/>
      <c r="AS121" s="46"/>
      <c r="AT121" s="46"/>
      <c r="AU121" s="46"/>
      <c r="AV121" s="46"/>
      <c r="AW121" s="46"/>
      <c r="AX121" s="46"/>
      <c r="AY121" s="46"/>
      <c r="AZ121" s="46"/>
      <c r="BA121" s="46"/>
      <c r="BB121" s="46"/>
      <c r="BC121" s="46"/>
    </row>
    <row r="122" spans="1:55" s="44" customFormat="1" x14ac:dyDescent="0.25">
      <c r="A122" s="48" t="str">
        <f>A58</f>
        <v xml:space="preserve">% новых клиентов от клиентов с покупкой </v>
      </c>
      <c r="B122" s="48">
        <f t="shared" ref="B122:P122" si="24">B58</f>
        <v>0.14532772237274458</v>
      </c>
      <c r="C122" s="48">
        <f t="shared" si="24"/>
        <v>0.13023731122970364</v>
      </c>
      <c r="D122" s="48">
        <f t="shared" si="24"/>
        <v>0.12479088247595148</v>
      </c>
      <c r="E122" s="48">
        <f t="shared" si="24"/>
        <v>9.7944630872483215E-2</v>
      </c>
      <c r="F122" s="48">
        <f t="shared" si="24"/>
        <v>0.1085219707057257</v>
      </c>
      <c r="G122" s="48">
        <f t="shared" si="24"/>
        <v>0.10990354571389757</v>
      </c>
      <c r="H122" s="48">
        <f t="shared" si="24"/>
        <v>0.11509831100159146</v>
      </c>
      <c r="I122" s="48">
        <f t="shared" si="24"/>
        <v>9.9292256452955877E-2</v>
      </c>
      <c r="J122" s="48">
        <f t="shared" si="24"/>
        <v>0.11770690269087949</v>
      </c>
      <c r="K122" s="48">
        <f t="shared" si="24"/>
        <v>0.14484803558191253</v>
      </c>
      <c r="L122" s="48">
        <f t="shared" si="24"/>
        <v>0.23473605479667756</v>
      </c>
      <c r="M122" s="48">
        <f t="shared" si="24"/>
        <v>0.20365571334784563</v>
      </c>
      <c r="N122" s="48">
        <f t="shared" si="24"/>
        <v>0.17629869120527247</v>
      </c>
      <c r="O122" s="48">
        <f t="shared" si="24"/>
        <v>0</v>
      </c>
      <c r="P122" s="48">
        <f t="shared" si="24"/>
        <v>0</v>
      </c>
      <c r="Q122" s="48"/>
      <c r="R122" s="48"/>
      <c r="S122" s="48"/>
      <c r="T122" s="48"/>
      <c r="U122" s="48"/>
      <c r="V122" s="48"/>
      <c r="W122" s="48"/>
      <c r="X122" s="48"/>
      <c r="Y122" s="48"/>
      <c r="Z122" s="48"/>
      <c r="AA122" s="48"/>
      <c r="AB122" s="48"/>
      <c r="AC122" s="46"/>
      <c r="AD122" s="46"/>
      <c r="AE122" s="46"/>
      <c r="AF122" s="46"/>
      <c r="AG122" s="46"/>
      <c r="AH122" s="46"/>
      <c r="AI122" s="46"/>
      <c r="AJ122" s="46"/>
      <c r="AK122" s="46"/>
      <c r="AL122" s="46"/>
      <c r="AM122" s="46"/>
      <c r="AN122" s="46"/>
      <c r="AO122" s="46"/>
      <c r="AP122" s="46"/>
      <c r="AQ122" s="46"/>
      <c r="AR122" s="46"/>
      <c r="AS122" s="46"/>
      <c r="AT122" s="46"/>
      <c r="AU122" s="46"/>
      <c r="AV122" s="46"/>
      <c r="AW122" s="46"/>
      <c r="AX122" s="46"/>
      <c r="AY122" s="46"/>
      <c r="AZ122" s="46"/>
      <c r="BA122" s="46"/>
      <c r="BB122" s="46"/>
      <c r="BC122" s="46"/>
    </row>
    <row r="123" spans="1:55" s="44" customFormat="1" x14ac:dyDescent="0.25">
      <c r="A123" s="46"/>
      <c r="B123" s="47">
        <f>IF(AND(B58&gt;0,C58=""),1,0)</f>
        <v>0</v>
      </c>
      <c r="C123" s="47">
        <f t="shared" ref="C123:O123" si="25">IF(AND(C58&gt;0,D58=""),1,0)</f>
        <v>0</v>
      </c>
      <c r="D123" s="47">
        <f t="shared" si="25"/>
        <v>0</v>
      </c>
      <c r="E123" s="47">
        <f t="shared" si="25"/>
        <v>0</v>
      </c>
      <c r="F123" s="47">
        <f t="shared" si="25"/>
        <v>0</v>
      </c>
      <c r="G123" s="47">
        <f t="shared" si="25"/>
        <v>0</v>
      </c>
      <c r="H123" s="47">
        <f t="shared" si="25"/>
        <v>0</v>
      </c>
      <c r="I123" s="47">
        <f t="shared" si="25"/>
        <v>0</v>
      </c>
      <c r="J123" s="47">
        <f t="shared" si="25"/>
        <v>0</v>
      </c>
      <c r="K123" s="47">
        <f t="shared" si="25"/>
        <v>0</v>
      </c>
      <c r="L123" s="47">
        <f t="shared" si="25"/>
        <v>0</v>
      </c>
      <c r="M123" s="47">
        <f t="shared" si="25"/>
        <v>0</v>
      </c>
      <c r="N123" s="47">
        <f t="shared" si="25"/>
        <v>1</v>
      </c>
      <c r="O123" s="47">
        <f t="shared" si="25"/>
        <v>0</v>
      </c>
      <c r="P123" s="47">
        <f>IF(AND(P58&gt;0,AC58=""),1,0)</f>
        <v>0</v>
      </c>
      <c r="Q123" s="47"/>
      <c r="R123" s="47"/>
      <c r="S123" s="47"/>
      <c r="T123" s="47"/>
      <c r="U123" s="47"/>
      <c r="V123" s="47"/>
      <c r="W123" s="47"/>
      <c r="X123" s="47"/>
      <c r="Y123" s="47"/>
      <c r="Z123" s="47"/>
      <c r="AA123" s="47"/>
      <c r="AB123" s="47"/>
      <c r="AC123" s="46"/>
      <c r="AD123" s="46"/>
      <c r="AE123" s="46"/>
      <c r="AF123" s="46"/>
      <c r="AG123" s="46"/>
      <c r="AH123" s="46"/>
      <c r="AI123" s="46"/>
      <c r="AJ123" s="46"/>
      <c r="AK123" s="46"/>
      <c r="AL123" s="46"/>
      <c r="AM123" s="46"/>
      <c r="AN123" s="46"/>
      <c r="AO123" s="46"/>
      <c r="AP123" s="46"/>
      <c r="AQ123" s="46"/>
      <c r="AR123" s="46"/>
      <c r="AS123" s="46"/>
      <c r="AT123" s="46"/>
      <c r="AU123" s="46"/>
      <c r="AV123" s="46"/>
      <c r="AW123" s="46"/>
      <c r="AX123" s="46"/>
      <c r="AY123" s="46"/>
      <c r="AZ123" s="46"/>
      <c r="BA123" s="46"/>
      <c r="BB123" s="46"/>
      <c r="BC123" s="46"/>
    </row>
    <row r="124" spans="1:55" s="44" customFormat="1" x14ac:dyDescent="0.25">
      <c r="B124" s="48">
        <f t="shared" ref="B124:M124" si="26">B122*B123</f>
        <v>0</v>
      </c>
      <c r="C124" s="48">
        <f t="shared" si="26"/>
        <v>0</v>
      </c>
      <c r="D124" s="48">
        <f t="shared" si="26"/>
        <v>0</v>
      </c>
      <c r="E124" s="48">
        <f t="shared" si="26"/>
        <v>0</v>
      </c>
      <c r="F124" s="48">
        <f t="shared" si="26"/>
        <v>0</v>
      </c>
      <c r="G124" s="48">
        <f t="shared" si="26"/>
        <v>0</v>
      </c>
      <c r="H124" s="48">
        <f t="shared" si="26"/>
        <v>0</v>
      </c>
      <c r="I124" s="48">
        <f t="shared" si="26"/>
        <v>0</v>
      </c>
      <c r="J124" s="48">
        <f t="shared" si="26"/>
        <v>0</v>
      </c>
      <c r="K124" s="48">
        <f t="shared" si="26"/>
        <v>0</v>
      </c>
      <c r="L124" s="48">
        <f t="shared" si="26"/>
        <v>0</v>
      </c>
      <c r="M124" s="48">
        <f t="shared" si="26"/>
        <v>0</v>
      </c>
      <c r="N124" s="48">
        <f>N122*N123</f>
        <v>0.17629869120527247</v>
      </c>
      <c r="O124" s="48">
        <f t="shared" ref="O124:P124" si="27">O122*O123</f>
        <v>0</v>
      </c>
      <c r="P124" s="48">
        <f t="shared" si="27"/>
        <v>0</v>
      </c>
      <c r="Q124" s="48"/>
      <c r="R124" s="48"/>
      <c r="S124" s="48"/>
      <c r="T124" s="48"/>
      <c r="U124" s="48"/>
      <c r="V124" s="48"/>
      <c r="W124" s="48"/>
      <c r="X124" s="48"/>
      <c r="Y124" s="48"/>
      <c r="Z124" s="48"/>
      <c r="AA124" s="48"/>
      <c r="AB124" s="48"/>
      <c r="AC124" s="46"/>
      <c r="AD124" s="46"/>
      <c r="AE124" s="46"/>
      <c r="AF124" s="46"/>
      <c r="AG124" s="46"/>
      <c r="AH124" s="46"/>
      <c r="AI124" s="46"/>
      <c r="AJ124" s="46"/>
      <c r="AK124" s="46"/>
      <c r="AL124" s="46"/>
      <c r="AM124" s="46"/>
      <c r="AN124" s="46"/>
      <c r="AO124" s="46"/>
      <c r="AP124" s="46"/>
      <c r="AQ124" s="46"/>
      <c r="AR124" s="46"/>
      <c r="AS124" s="46"/>
      <c r="AT124" s="46"/>
      <c r="AU124" s="46"/>
      <c r="AV124" s="46"/>
      <c r="AW124" s="46"/>
      <c r="AX124" s="46"/>
      <c r="AY124" s="46"/>
      <c r="AZ124" s="46"/>
      <c r="BA124" s="46"/>
      <c r="BB124" s="46"/>
      <c r="BC124" s="46"/>
    </row>
    <row r="125" spans="1:55" s="44" customFormat="1" x14ac:dyDescent="0.25">
      <c r="B125" s="120"/>
      <c r="C125" s="120"/>
      <c r="D125" s="120"/>
      <c r="E125" s="120"/>
      <c r="F125" s="120"/>
      <c r="G125" s="120"/>
      <c r="H125" s="120"/>
      <c r="I125" s="120"/>
      <c r="J125" s="120"/>
      <c r="K125" s="120"/>
      <c r="L125" s="120"/>
      <c r="M125" s="120"/>
      <c r="N125" s="48">
        <f>MAX(B124:AC124)</f>
        <v>0.17629869120527247</v>
      </c>
      <c r="O125" s="120"/>
      <c r="P125" s="120"/>
      <c r="Q125" s="120"/>
      <c r="R125" s="120"/>
      <c r="S125" s="120"/>
      <c r="T125" s="120"/>
      <c r="U125" s="120"/>
      <c r="V125" s="120"/>
      <c r="W125" s="120"/>
      <c r="X125" s="120"/>
      <c r="Y125" s="120"/>
      <c r="Z125" s="120"/>
      <c r="AA125" s="120"/>
      <c r="AB125" s="120"/>
      <c r="AC125" s="46"/>
      <c r="AD125" s="46"/>
      <c r="AE125" s="46"/>
      <c r="AF125" s="46"/>
      <c r="AG125" s="46"/>
      <c r="AH125" s="46"/>
      <c r="AI125" s="46"/>
      <c r="AJ125" s="46"/>
      <c r="AK125" s="46"/>
      <c r="AL125" s="46"/>
      <c r="AM125" s="46"/>
      <c r="AN125" s="46"/>
      <c r="AO125" s="46"/>
      <c r="AP125" s="46"/>
      <c r="AQ125" s="46"/>
      <c r="AR125" s="46"/>
      <c r="AS125" s="46"/>
      <c r="AT125" s="46"/>
      <c r="AU125" s="46"/>
      <c r="AV125" s="46"/>
      <c r="AW125" s="46"/>
      <c r="AX125" s="46"/>
      <c r="AY125" s="46"/>
      <c r="AZ125" s="46"/>
      <c r="BA125" s="46"/>
      <c r="BB125" s="46"/>
      <c r="BC125" s="46"/>
    </row>
    <row r="126" spans="1:55" s="44" customFormat="1" x14ac:dyDescent="0.25"/>
    <row r="127" spans="1:55" s="44" customFormat="1" x14ac:dyDescent="0.25"/>
    <row r="128" spans="1:55" s="44" customFormat="1" x14ac:dyDescent="0.25"/>
    <row r="129" spans="1:55" s="44" customFormat="1" x14ac:dyDescent="0.25"/>
    <row r="130" spans="1:55" s="49" customFormat="1" x14ac:dyDescent="0.25">
      <c r="B130" s="46">
        <f t="shared" ref="B130:AB130" si="28">B50</f>
        <v>44470</v>
      </c>
      <c r="C130" s="46">
        <f t="shared" si="28"/>
        <v>44501</v>
      </c>
      <c r="D130" s="46">
        <f t="shared" si="28"/>
        <v>44531</v>
      </c>
      <c r="E130" s="46">
        <f t="shared" si="28"/>
        <v>44562</v>
      </c>
      <c r="F130" s="46">
        <f t="shared" si="28"/>
        <v>44593</v>
      </c>
      <c r="G130" s="46">
        <f t="shared" si="28"/>
        <v>44621</v>
      </c>
      <c r="H130" s="46">
        <f t="shared" si="28"/>
        <v>44652</v>
      </c>
      <c r="I130" s="46">
        <f t="shared" si="28"/>
        <v>44682</v>
      </c>
      <c r="J130" s="46">
        <f t="shared" si="28"/>
        <v>44713</v>
      </c>
      <c r="K130" s="46">
        <f t="shared" si="28"/>
        <v>44743</v>
      </c>
      <c r="L130" s="46">
        <f t="shared" si="28"/>
        <v>44774</v>
      </c>
      <c r="M130" s="46">
        <f t="shared" si="28"/>
        <v>44805</v>
      </c>
      <c r="N130" s="46">
        <f t="shared" si="28"/>
        <v>44835</v>
      </c>
      <c r="O130" s="46">
        <f t="shared" si="28"/>
        <v>44866</v>
      </c>
      <c r="P130" s="46">
        <f t="shared" si="28"/>
        <v>44896</v>
      </c>
      <c r="Q130" s="46">
        <f t="shared" si="28"/>
        <v>44927</v>
      </c>
      <c r="R130" s="46">
        <f t="shared" si="28"/>
        <v>44958</v>
      </c>
      <c r="S130" s="46">
        <f t="shared" si="28"/>
        <v>44986</v>
      </c>
      <c r="T130" s="46">
        <f t="shared" si="28"/>
        <v>45017</v>
      </c>
      <c r="U130" s="46">
        <f t="shared" si="28"/>
        <v>45047</v>
      </c>
      <c r="V130" s="46">
        <f t="shared" si="28"/>
        <v>45078</v>
      </c>
      <c r="W130" s="46">
        <f t="shared" si="28"/>
        <v>45108</v>
      </c>
      <c r="X130" s="46">
        <f t="shared" si="28"/>
        <v>45139</v>
      </c>
      <c r="Y130" s="46">
        <f t="shared" si="28"/>
        <v>45170</v>
      </c>
      <c r="Z130" s="46">
        <f t="shared" si="28"/>
        <v>45200</v>
      </c>
      <c r="AA130" s="46">
        <f t="shared" si="28"/>
        <v>45231</v>
      </c>
      <c r="AB130" s="46">
        <f t="shared" si="28"/>
        <v>45261</v>
      </c>
      <c r="AC130" s="46"/>
    </row>
    <row r="131" spans="1:55" s="44" customFormat="1" x14ac:dyDescent="0.25">
      <c r="A131" s="46" t="str">
        <f t="shared" ref="A131:P131" si="29">A52</f>
        <v>Кол-во новых участников (совершившие первую покупку)</v>
      </c>
      <c r="B131" s="47">
        <f t="shared" si="29"/>
        <v>2521</v>
      </c>
      <c r="C131" s="47">
        <f t="shared" si="29"/>
        <v>2294</v>
      </c>
      <c r="D131" s="47">
        <f t="shared" si="29"/>
        <v>2387</v>
      </c>
      <c r="E131" s="47">
        <f t="shared" si="29"/>
        <v>1868</v>
      </c>
      <c r="F131" s="47">
        <f t="shared" si="29"/>
        <v>2119</v>
      </c>
      <c r="G131" s="47">
        <f t="shared" si="29"/>
        <v>2427</v>
      </c>
      <c r="H131" s="47">
        <f t="shared" si="29"/>
        <v>2242</v>
      </c>
      <c r="I131" s="47">
        <f t="shared" si="29"/>
        <v>1908</v>
      </c>
      <c r="J131" s="47">
        <f t="shared" si="29"/>
        <v>2314</v>
      </c>
      <c r="K131" s="47">
        <f t="shared" si="29"/>
        <v>2931</v>
      </c>
      <c r="L131" s="47">
        <f t="shared" si="29"/>
        <v>5963</v>
      </c>
      <c r="M131" s="47">
        <f t="shared" si="29"/>
        <v>5894</v>
      </c>
      <c r="N131" s="47">
        <f t="shared" si="29"/>
        <v>5671</v>
      </c>
      <c r="O131" s="47">
        <f t="shared" si="29"/>
        <v>0</v>
      </c>
      <c r="P131" s="47">
        <f t="shared" si="29"/>
        <v>0</v>
      </c>
      <c r="Q131" s="47"/>
      <c r="R131" s="47"/>
      <c r="S131" s="47"/>
      <c r="T131" s="47"/>
      <c r="U131" s="47"/>
      <c r="V131" s="47"/>
      <c r="W131" s="47"/>
      <c r="X131" s="47"/>
      <c r="Y131" s="47"/>
      <c r="Z131" s="47"/>
      <c r="AA131" s="47"/>
      <c r="AB131" s="47"/>
      <c r="AC131" s="47"/>
    </row>
    <row r="132" spans="1:55" s="44" customFormat="1" x14ac:dyDescent="0.25"/>
    <row r="133" spans="1:55" s="44" customFormat="1" x14ac:dyDescent="0.25"/>
    <row r="134" spans="1:55" s="44" customFormat="1" x14ac:dyDescent="0.25"/>
    <row r="135" spans="1:55" s="44" customFormat="1" x14ac:dyDescent="0.25">
      <c r="B135" s="46">
        <f t="shared" ref="B135:AB135" si="30">B50</f>
        <v>44470</v>
      </c>
      <c r="C135" s="46">
        <f t="shared" si="30"/>
        <v>44501</v>
      </c>
      <c r="D135" s="46">
        <f t="shared" si="30"/>
        <v>44531</v>
      </c>
      <c r="E135" s="46">
        <f t="shared" si="30"/>
        <v>44562</v>
      </c>
      <c r="F135" s="46">
        <f t="shared" si="30"/>
        <v>44593</v>
      </c>
      <c r="G135" s="46">
        <f t="shared" si="30"/>
        <v>44621</v>
      </c>
      <c r="H135" s="46">
        <f t="shared" si="30"/>
        <v>44652</v>
      </c>
      <c r="I135" s="46">
        <f t="shared" si="30"/>
        <v>44682</v>
      </c>
      <c r="J135" s="46">
        <f t="shared" si="30"/>
        <v>44713</v>
      </c>
      <c r="K135" s="46">
        <f t="shared" si="30"/>
        <v>44743</v>
      </c>
      <c r="L135" s="46">
        <f t="shared" si="30"/>
        <v>44774</v>
      </c>
      <c r="M135" s="46">
        <f t="shared" si="30"/>
        <v>44805</v>
      </c>
      <c r="N135" s="46">
        <f t="shared" si="30"/>
        <v>44835</v>
      </c>
      <c r="O135" s="46">
        <f t="shared" si="30"/>
        <v>44866</v>
      </c>
      <c r="P135" s="46">
        <f t="shared" si="30"/>
        <v>44896</v>
      </c>
      <c r="Q135" s="46">
        <f t="shared" si="30"/>
        <v>44927</v>
      </c>
      <c r="R135" s="46">
        <f t="shared" si="30"/>
        <v>44958</v>
      </c>
      <c r="S135" s="46">
        <f t="shared" si="30"/>
        <v>44986</v>
      </c>
      <c r="T135" s="46">
        <f t="shared" si="30"/>
        <v>45017</v>
      </c>
      <c r="U135" s="46">
        <f t="shared" si="30"/>
        <v>45047</v>
      </c>
      <c r="V135" s="46">
        <f t="shared" si="30"/>
        <v>45078</v>
      </c>
      <c r="W135" s="46">
        <f t="shared" si="30"/>
        <v>45108</v>
      </c>
      <c r="X135" s="46">
        <f t="shared" si="30"/>
        <v>45139</v>
      </c>
      <c r="Y135" s="46">
        <f t="shared" si="30"/>
        <v>45170</v>
      </c>
      <c r="Z135" s="46">
        <f t="shared" si="30"/>
        <v>45200</v>
      </c>
      <c r="AA135" s="46">
        <f t="shared" si="30"/>
        <v>45231</v>
      </c>
      <c r="AB135" s="46">
        <f t="shared" si="30"/>
        <v>45261</v>
      </c>
      <c r="AC135" s="46"/>
      <c r="AD135" s="46"/>
      <c r="AE135" s="46"/>
      <c r="AF135" s="46"/>
      <c r="AG135" s="46"/>
      <c r="AH135" s="46"/>
      <c r="AI135" s="46"/>
      <c r="AJ135" s="46"/>
      <c r="AK135" s="46"/>
      <c r="AL135" s="46"/>
      <c r="AM135" s="46"/>
      <c r="AN135" s="46"/>
      <c r="AO135" s="46"/>
      <c r="AP135" s="46"/>
      <c r="AQ135" s="46"/>
      <c r="AR135" s="46"/>
      <c r="AS135" s="46"/>
      <c r="AT135" s="46"/>
      <c r="AU135" s="46"/>
      <c r="AV135" s="46"/>
      <c r="AW135" s="46"/>
      <c r="AX135" s="46"/>
      <c r="AY135" s="46"/>
      <c r="AZ135" s="46"/>
      <c r="BA135" s="46"/>
      <c r="BB135" s="46"/>
      <c r="BC135" s="46"/>
    </row>
    <row r="136" spans="1:55" s="44" customFormat="1" x14ac:dyDescent="0.25">
      <c r="A136" s="46" t="str">
        <f>A57</f>
        <v>Кол-во регистраций на 100 чеков (покупки тех, кто вне ПЛ)</v>
      </c>
      <c r="B136" s="121">
        <f t="shared" ref="B136:P136" si="31">B57</f>
        <v>0.65590575355011305</v>
      </c>
      <c r="C136" s="121">
        <f t="shared" si="31"/>
        <v>0.66067052009803495</v>
      </c>
      <c r="D136" s="121">
        <f t="shared" si="31"/>
        <v>0.63848795780148293</v>
      </c>
      <c r="E136" s="121">
        <f t="shared" si="31"/>
        <v>0.4891665837422815</v>
      </c>
      <c r="F136" s="121">
        <f t="shared" si="31"/>
        <v>0.64501596559103125</v>
      </c>
      <c r="G136" s="121">
        <f t="shared" si="31"/>
        <v>0.60529426728717439</v>
      </c>
      <c r="H136" s="121">
        <f t="shared" si="31"/>
        <v>0.75759111705830273</v>
      </c>
      <c r="I136" s="121">
        <f t="shared" si="31"/>
        <v>0.70217017690419503</v>
      </c>
      <c r="J136" s="121">
        <f t="shared" si="31"/>
        <v>0.94326932091946336</v>
      </c>
      <c r="K136" s="121">
        <f t="shared" si="31"/>
        <v>1.2706573950439595</v>
      </c>
      <c r="L136" s="121">
        <f t="shared" si="31"/>
        <v>2.4233335771703528</v>
      </c>
      <c r="M136" s="121">
        <f t="shared" si="31"/>
        <v>2.4578918177306832</v>
      </c>
      <c r="N136" s="121">
        <f t="shared" si="31"/>
        <v>2.2560548677635976</v>
      </c>
      <c r="O136" s="121">
        <f t="shared" si="31"/>
        <v>0</v>
      </c>
      <c r="P136" s="121">
        <f t="shared" si="31"/>
        <v>0</v>
      </c>
      <c r="Q136" s="121"/>
      <c r="R136" s="121"/>
      <c r="S136" s="121"/>
      <c r="T136" s="121"/>
      <c r="U136" s="121"/>
      <c r="V136" s="121"/>
      <c r="W136" s="121"/>
      <c r="X136" s="121"/>
      <c r="Y136" s="121"/>
      <c r="Z136" s="121"/>
      <c r="AA136" s="121"/>
      <c r="AB136" s="121"/>
      <c r="AC136" s="121"/>
      <c r="AD136" s="48"/>
      <c r="AE136" s="48"/>
      <c r="AF136" s="48"/>
      <c r="AG136" s="48"/>
      <c r="AH136" s="48"/>
      <c r="AI136" s="48"/>
      <c r="AJ136" s="48"/>
      <c r="AK136" s="48"/>
      <c r="AL136" s="48"/>
      <c r="AM136" s="48"/>
      <c r="AN136" s="48"/>
      <c r="AO136" s="48"/>
      <c r="AP136" s="48"/>
      <c r="AQ136" s="48"/>
      <c r="AR136" s="48"/>
      <c r="AS136" s="48"/>
      <c r="AT136" s="48"/>
      <c r="AU136" s="48"/>
      <c r="AV136" s="48"/>
      <c r="AW136" s="48"/>
      <c r="AX136" s="48"/>
      <c r="AY136" s="48"/>
      <c r="AZ136" s="48"/>
      <c r="BA136" s="48"/>
      <c r="BB136" s="48"/>
      <c r="BC136" s="48"/>
    </row>
    <row r="137" spans="1:55" s="44" customFormat="1" x14ac:dyDescent="0.25">
      <c r="B137" s="48"/>
      <c r="C137" s="48"/>
      <c r="D137" s="48"/>
      <c r="E137" s="48"/>
      <c r="F137" s="48"/>
      <c r="G137" s="48"/>
      <c r="H137" s="48"/>
      <c r="I137" s="48"/>
      <c r="J137" s="48"/>
      <c r="K137" s="48"/>
      <c r="L137" s="48"/>
      <c r="M137" s="48"/>
      <c r="N137" s="48"/>
      <c r="O137" s="48"/>
      <c r="P137" s="48"/>
      <c r="Q137" s="48"/>
      <c r="R137" s="48"/>
      <c r="S137" s="48"/>
      <c r="T137" s="48"/>
      <c r="U137" s="48"/>
      <c r="V137" s="48"/>
      <c r="W137" s="48"/>
      <c r="X137" s="48"/>
      <c r="Y137" s="48"/>
      <c r="Z137" s="48"/>
      <c r="AA137" s="48"/>
      <c r="AB137" s="48"/>
      <c r="AC137" s="48"/>
      <c r="AD137" s="48"/>
      <c r="AE137" s="48"/>
      <c r="AF137" s="48"/>
      <c r="AG137" s="48"/>
      <c r="AH137" s="48"/>
      <c r="AI137" s="48"/>
      <c r="AJ137" s="48"/>
      <c r="AK137" s="48"/>
      <c r="AL137" s="48"/>
      <c r="AM137" s="48"/>
      <c r="AN137" s="48"/>
      <c r="AO137" s="48"/>
      <c r="AP137" s="48"/>
      <c r="AQ137" s="48"/>
      <c r="AR137" s="48"/>
      <c r="AS137" s="48"/>
      <c r="AT137" s="48"/>
      <c r="AU137" s="48"/>
      <c r="AV137" s="48"/>
      <c r="AW137" s="48"/>
      <c r="AX137" s="48"/>
      <c r="AY137" s="48"/>
      <c r="AZ137" s="48"/>
      <c r="BA137" s="48"/>
      <c r="BB137" s="48"/>
      <c r="BC137" s="48"/>
    </row>
    <row r="138" spans="1:55" s="44" customFormat="1" x14ac:dyDescent="0.25">
      <c r="B138" s="48"/>
      <c r="C138" s="48"/>
      <c r="D138" s="48"/>
      <c r="E138" s="48"/>
      <c r="F138" s="48"/>
      <c r="G138" s="48"/>
      <c r="H138" s="48"/>
      <c r="I138" s="48"/>
      <c r="J138" s="48"/>
      <c r="K138" s="48"/>
      <c r="L138" s="48"/>
      <c r="M138" s="48"/>
      <c r="N138" s="48"/>
      <c r="O138" s="48"/>
      <c r="P138" s="48"/>
      <c r="Q138" s="48"/>
      <c r="R138" s="48"/>
      <c r="S138" s="48"/>
      <c r="T138" s="48"/>
      <c r="U138" s="48"/>
      <c r="V138" s="48"/>
      <c r="W138" s="48"/>
      <c r="X138" s="48"/>
      <c r="Y138" s="48"/>
      <c r="Z138" s="48"/>
      <c r="AA138" s="48"/>
      <c r="AB138" s="48"/>
      <c r="AC138" s="48"/>
      <c r="AD138" s="48"/>
      <c r="AE138" s="48"/>
      <c r="AF138" s="48"/>
      <c r="AG138" s="48"/>
      <c r="AH138" s="48"/>
      <c r="AI138" s="48"/>
      <c r="AJ138" s="48"/>
      <c r="AK138" s="48"/>
      <c r="AL138" s="48"/>
      <c r="AM138" s="48"/>
      <c r="AN138" s="48"/>
      <c r="AO138" s="48"/>
      <c r="AP138" s="48"/>
      <c r="AQ138" s="48"/>
      <c r="AR138" s="48"/>
      <c r="AS138" s="48"/>
      <c r="AT138" s="48"/>
      <c r="AU138" s="48"/>
      <c r="AV138" s="48"/>
      <c r="AW138" s="48"/>
      <c r="AX138" s="48"/>
      <c r="AY138" s="48"/>
      <c r="AZ138" s="48"/>
      <c r="BA138" s="48"/>
      <c r="BB138" s="48"/>
      <c r="BC138" s="48"/>
    </row>
    <row r="139" spans="1:55" s="44" customFormat="1" x14ac:dyDescent="0.25">
      <c r="B139" s="48"/>
      <c r="C139" s="48"/>
      <c r="D139" s="48"/>
      <c r="E139" s="48"/>
      <c r="F139" s="48"/>
      <c r="G139" s="48"/>
      <c r="H139" s="48"/>
      <c r="I139" s="48"/>
      <c r="J139" s="48"/>
      <c r="K139" s="48"/>
      <c r="L139" s="48"/>
      <c r="M139" s="48"/>
      <c r="N139" s="48"/>
      <c r="O139" s="48"/>
      <c r="P139" s="48"/>
      <c r="Q139" s="48"/>
      <c r="R139" s="48"/>
      <c r="S139" s="48"/>
      <c r="T139" s="48"/>
      <c r="U139" s="48"/>
      <c r="V139" s="48"/>
      <c r="W139" s="48"/>
      <c r="X139" s="48"/>
      <c r="Y139" s="48"/>
      <c r="Z139" s="48"/>
      <c r="AA139" s="48"/>
      <c r="AB139" s="48"/>
      <c r="AC139" s="48"/>
      <c r="AD139" s="48"/>
      <c r="AE139" s="48"/>
      <c r="AF139" s="48"/>
      <c r="AG139" s="48"/>
      <c r="AH139" s="48"/>
      <c r="AI139" s="48"/>
      <c r="AJ139" s="48"/>
      <c r="AK139" s="48"/>
      <c r="AL139" s="48"/>
      <c r="AM139" s="48"/>
      <c r="AN139" s="48"/>
      <c r="AO139" s="48"/>
      <c r="AP139" s="48"/>
      <c r="AQ139" s="48"/>
      <c r="AR139" s="48"/>
      <c r="AS139" s="48"/>
      <c r="AT139" s="48"/>
      <c r="AU139" s="48"/>
      <c r="AV139" s="48"/>
      <c r="AW139" s="48"/>
      <c r="AX139" s="48"/>
      <c r="AY139" s="48"/>
      <c r="AZ139" s="48"/>
      <c r="BA139" s="48"/>
      <c r="BB139" s="48"/>
      <c r="BC139" s="48"/>
    </row>
    <row r="140" spans="1:55" s="44" customFormat="1" x14ac:dyDescent="0.25">
      <c r="B140" s="48"/>
      <c r="C140" s="48"/>
      <c r="D140" s="48"/>
      <c r="E140" s="48"/>
      <c r="F140" s="48"/>
      <c r="G140" s="48"/>
      <c r="H140" s="48"/>
      <c r="I140" s="48"/>
      <c r="J140" s="48"/>
      <c r="K140" s="48"/>
      <c r="L140" s="48"/>
      <c r="M140" s="48"/>
      <c r="N140" s="48"/>
      <c r="O140" s="48"/>
      <c r="P140" s="48"/>
      <c r="Q140" s="48"/>
      <c r="R140" s="48"/>
      <c r="S140" s="48"/>
      <c r="T140" s="48"/>
      <c r="U140" s="48"/>
      <c r="V140" s="48"/>
      <c r="W140" s="48"/>
      <c r="X140" s="48"/>
      <c r="Y140" s="48"/>
      <c r="Z140" s="48"/>
      <c r="AA140" s="48"/>
      <c r="AB140" s="48"/>
      <c r="AC140" s="48"/>
      <c r="AD140" s="48"/>
      <c r="AE140" s="48"/>
      <c r="AF140" s="48"/>
      <c r="AG140" s="48"/>
      <c r="AH140" s="48"/>
      <c r="AI140" s="48"/>
      <c r="AJ140" s="48"/>
      <c r="AK140" s="48"/>
      <c r="AL140" s="48"/>
      <c r="AM140" s="48"/>
      <c r="AN140" s="48"/>
      <c r="AO140" s="48"/>
      <c r="AP140" s="48"/>
      <c r="AQ140" s="48"/>
      <c r="AR140" s="48"/>
      <c r="AS140" s="48"/>
      <c r="AT140" s="48"/>
      <c r="AU140" s="48"/>
      <c r="AV140" s="48"/>
      <c r="AW140" s="48"/>
      <c r="AX140" s="48"/>
      <c r="AY140" s="48"/>
      <c r="AZ140" s="48"/>
      <c r="BA140" s="48"/>
      <c r="BB140" s="48"/>
      <c r="BC140" s="48"/>
    </row>
    <row r="141" spans="1:55" s="44" customFormat="1" x14ac:dyDescent="0.25">
      <c r="B141" s="48"/>
      <c r="C141" s="48"/>
      <c r="D141" s="48"/>
      <c r="E141" s="48"/>
      <c r="F141" s="48"/>
      <c r="G141" s="48"/>
      <c r="H141" s="48"/>
      <c r="I141" s="48"/>
      <c r="J141" s="48"/>
      <c r="K141" s="48"/>
      <c r="L141" s="48"/>
      <c r="M141" s="48"/>
      <c r="N141" s="48"/>
      <c r="O141" s="48"/>
      <c r="P141" s="48"/>
      <c r="Q141" s="48"/>
      <c r="R141" s="48"/>
      <c r="S141" s="48"/>
      <c r="T141" s="48"/>
      <c r="U141" s="48"/>
      <c r="V141" s="48"/>
      <c r="W141" s="48"/>
      <c r="X141" s="48"/>
      <c r="Y141" s="48"/>
      <c r="Z141" s="48"/>
      <c r="AA141" s="48"/>
      <c r="AB141" s="48"/>
      <c r="AC141" s="48"/>
      <c r="AD141" s="48"/>
      <c r="AE141" s="48"/>
      <c r="AF141" s="48"/>
      <c r="AG141" s="48"/>
      <c r="AH141" s="48"/>
      <c r="AI141" s="48"/>
      <c r="AJ141" s="48"/>
      <c r="AK141" s="48"/>
      <c r="AL141" s="48"/>
      <c r="AM141" s="48"/>
      <c r="AN141" s="48"/>
      <c r="AO141" s="48"/>
      <c r="AP141" s="48"/>
      <c r="AQ141" s="48"/>
      <c r="AR141" s="48"/>
      <c r="AS141" s="48"/>
      <c r="AT141" s="48"/>
      <c r="AU141" s="48"/>
      <c r="AV141" s="48"/>
      <c r="AW141" s="48"/>
      <c r="AX141" s="48"/>
      <c r="AY141" s="48"/>
      <c r="AZ141" s="48"/>
      <c r="BA141" s="48"/>
      <c r="BB141" s="48"/>
      <c r="BC141" s="48"/>
    </row>
    <row r="142" spans="1:55" s="44" customFormat="1" x14ac:dyDescent="0.25">
      <c r="D142" s="48"/>
    </row>
    <row r="143" spans="1:55" s="44" customFormat="1" x14ac:dyDescent="0.25">
      <c r="C143" s="46"/>
      <c r="D143" s="48"/>
    </row>
    <row r="144" spans="1:55" s="44" customFormat="1" x14ac:dyDescent="0.25">
      <c r="D144" s="48"/>
    </row>
    <row r="145" spans="1:28" s="44" customFormat="1" x14ac:dyDescent="0.25"/>
    <row r="146" spans="1:28" s="44" customFormat="1" x14ac:dyDescent="0.25"/>
    <row r="147" spans="1:28" s="49" customFormat="1" x14ac:dyDescent="0.25">
      <c r="A147" s="44"/>
      <c r="B147" s="46"/>
      <c r="C147" s="46"/>
      <c r="D147" s="46"/>
      <c r="E147" s="46"/>
      <c r="F147" s="46"/>
      <c r="G147" s="46"/>
      <c r="H147" s="46"/>
      <c r="I147" s="46"/>
      <c r="J147" s="46"/>
      <c r="K147" s="46"/>
      <c r="L147" s="46"/>
      <c r="M147" s="46"/>
      <c r="N147" s="46"/>
      <c r="O147" s="46"/>
      <c r="P147" s="46"/>
      <c r="Q147" s="46"/>
      <c r="R147" s="46"/>
      <c r="S147" s="46"/>
      <c r="T147" s="46"/>
      <c r="U147" s="46"/>
      <c r="V147" s="46"/>
      <c r="W147" s="46"/>
      <c r="X147" s="46"/>
      <c r="Y147" s="46"/>
      <c r="Z147" s="46"/>
      <c r="AA147" s="46"/>
      <c r="AB147" s="46"/>
    </row>
    <row r="148" spans="1:28" s="44" customFormat="1" x14ac:dyDescent="0.25">
      <c r="B148" s="50"/>
      <c r="C148" s="50"/>
      <c r="D148" s="50"/>
      <c r="E148" s="50"/>
      <c r="F148" s="50"/>
      <c r="G148" s="50"/>
      <c r="H148" s="50"/>
      <c r="I148" s="50"/>
      <c r="J148" s="50"/>
      <c r="K148" s="50"/>
      <c r="L148" s="50"/>
      <c r="M148" s="50"/>
      <c r="N148" s="50"/>
      <c r="O148" s="50"/>
      <c r="P148" s="50"/>
      <c r="Q148" s="50"/>
      <c r="R148" s="50"/>
      <c r="S148" s="50"/>
      <c r="T148" s="50"/>
      <c r="U148" s="50"/>
      <c r="V148" s="50"/>
      <c r="W148" s="50"/>
      <c r="X148" s="50"/>
      <c r="Y148" s="50"/>
      <c r="Z148" s="50"/>
      <c r="AA148" s="50"/>
      <c r="AB148" s="50"/>
    </row>
    <row r="149" spans="1:28" s="44" customFormat="1" x14ac:dyDescent="0.25">
      <c r="A149" s="46"/>
      <c r="B149" s="50"/>
      <c r="C149" s="50"/>
      <c r="D149" s="50"/>
      <c r="E149" s="50"/>
      <c r="F149" s="50"/>
      <c r="G149" s="50"/>
      <c r="H149" s="50"/>
      <c r="I149" s="50"/>
      <c r="J149" s="50"/>
      <c r="K149" s="50"/>
      <c r="L149" s="50"/>
      <c r="M149" s="50"/>
      <c r="N149" s="50"/>
      <c r="O149" s="50"/>
      <c r="P149" s="50"/>
      <c r="Q149" s="50"/>
      <c r="R149" s="50"/>
      <c r="S149" s="50"/>
      <c r="T149" s="50"/>
      <c r="U149" s="50"/>
      <c r="V149" s="50"/>
      <c r="W149" s="50"/>
      <c r="X149" s="50"/>
      <c r="Y149" s="50"/>
      <c r="Z149" s="50"/>
      <c r="AA149" s="50"/>
      <c r="AB149" s="50"/>
    </row>
    <row r="150" spans="1:28" s="44" customFormat="1" x14ac:dyDescent="0.25">
      <c r="B150" s="50"/>
      <c r="C150" s="50"/>
      <c r="D150" s="50"/>
      <c r="E150" s="50"/>
      <c r="F150" s="50"/>
      <c r="G150" s="50"/>
      <c r="H150" s="50"/>
      <c r="I150" s="50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  <c r="AA150" s="50"/>
      <c r="AB150" s="50"/>
    </row>
    <row r="151" spans="1:28" s="44" customFormat="1" x14ac:dyDescent="0.25"/>
    <row r="152" spans="1:28" s="44" customFormat="1" x14ac:dyDescent="0.25"/>
    <row r="153" spans="1:28" s="49" customFormat="1" x14ac:dyDescent="0.25">
      <c r="A153" s="44"/>
      <c r="B153" s="46"/>
      <c r="C153" s="46"/>
      <c r="D153" s="46"/>
      <c r="E153" s="46"/>
      <c r="F153" s="46"/>
      <c r="G153" s="46"/>
      <c r="H153" s="46"/>
      <c r="I153" s="46"/>
      <c r="J153" s="46"/>
      <c r="K153" s="46"/>
      <c r="L153" s="46"/>
      <c r="M153" s="46"/>
      <c r="N153" s="46"/>
      <c r="O153" s="46"/>
      <c r="P153" s="46"/>
      <c r="Q153" s="46"/>
      <c r="R153" s="46"/>
      <c r="S153" s="46"/>
      <c r="T153" s="46"/>
      <c r="U153" s="46"/>
      <c r="V153" s="46"/>
      <c r="W153" s="46"/>
      <c r="X153" s="46"/>
      <c r="Y153" s="46"/>
      <c r="Z153" s="46"/>
      <c r="AA153" s="46"/>
      <c r="AB153" s="46"/>
    </row>
    <row r="154" spans="1:28" s="44" customFormat="1" x14ac:dyDescent="0.25">
      <c r="B154" s="50"/>
      <c r="C154" s="50"/>
      <c r="D154" s="50"/>
      <c r="E154" s="50"/>
      <c r="F154" s="50"/>
      <c r="G154" s="50"/>
      <c r="H154" s="50"/>
      <c r="I154" s="50"/>
      <c r="J154" s="50"/>
      <c r="K154" s="50"/>
      <c r="L154" s="50"/>
      <c r="M154" s="50"/>
      <c r="N154" s="50"/>
      <c r="O154" s="50"/>
      <c r="P154" s="50"/>
      <c r="Q154" s="50"/>
      <c r="R154" s="50"/>
      <c r="S154" s="50"/>
      <c r="T154" s="50"/>
      <c r="U154" s="50"/>
      <c r="V154" s="50"/>
      <c r="W154" s="50"/>
      <c r="X154" s="50"/>
      <c r="Y154" s="50"/>
      <c r="Z154" s="50"/>
      <c r="AA154" s="50"/>
      <c r="AB154" s="50"/>
    </row>
    <row r="155" spans="1:28" s="44" customFormat="1" x14ac:dyDescent="0.25">
      <c r="B155" s="50"/>
      <c r="C155" s="50"/>
      <c r="D155" s="50"/>
      <c r="E155" s="50"/>
      <c r="F155" s="50"/>
      <c r="G155" s="50"/>
      <c r="H155" s="50"/>
      <c r="I155" s="50"/>
      <c r="J155" s="50"/>
      <c r="K155" s="50"/>
      <c r="L155" s="50"/>
      <c r="M155" s="50"/>
      <c r="N155" s="50"/>
      <c r="O155" s="50"/>
      <c r="P155" s="50"/>
      <c r="Q155" s="50"/>
      <c r="R155" s="50"/>
      <c r="S155" s="50"/>
      <c r="T155" s="50"/>
      <c r="U155" s="50"/>
      <c r="V155" s="50"/>
      <c r="W155" s="50"/>
      <c r="X155" s="50"/>
      <c r="Y155" s="50"/>
      <c r="Z155" s="50"/>
      <c r="AA155" s="50"/>
      <c r="AB155" s="50"/>
    </row>
    <row r="156" spans="1:28" s="44" customFormat="1" x14ac:dyDescent="0.25">
      <c r="B156" s="50"/>
      <c r="C156" s="50"/>
      <c r="D156" s="50"/>
      <c r="E156" s="50"/>
      <c r="F156" s="50"/>
      <c r="G156" s="50"/>
      <c r="H156" s="50"/>
      <c r="I156" s="50"/>
      <c r="J156" s="50"/>
      <c r="K156" s="50"/>
      <c r="L156" s="50"/>
      <c r="M156" s="50"/>
      <c r="N156" s="50"/>
      <c r="O156" s="50"/>
      <c r="P156" s="50"/>
      <c r="Q156" s="50"/>
      <c r="R156" s="50"/>
      <c r="S156" s="50"/>
      <c r="T156" s="50"/>
      <c r="U156" s="50"/>
      <c r="V156" s="50"/>
      <c r="W156" s="50"/>
      <c r="X156" s="50"/>
      <c r="Y156" s="50"/>
      <c r="Z156" s="50"/>
      <c r="AA156" s="50"/>
      <c r="AB156" s="50"/>
    </row>
    <row r="157" spans="1:28" s="44" customFormat="1" x14ac:dyDescent="0.25">
      <c r="B157" s="50"/>
      <c r="C157" s="50"/>
      <c r="D157" s="50"/>
      <c r="E157" s="50"/>
      <c r="F157" s="50"/>
      <c r="G157" s="50"/>
      <c r="H157" s="50"/>
      <c r="I157" s="50"/>
      <c r="J157" s="50"/>
      <c r="K157" s="50"/>
      <c r="L157" s="50"/>
      <c r="M157" s="50"/>
      <c r="N157" s="50"/>
      <c r="O157" s="50"/>
      <c r="P157" s="50"/>
      <c r="Q157" s="50"/>
      <c r="R157" s="50"/>
      <c r="S157" s="50"/>
      <c r="T157" s="50"/>
      <c r="U157" s="50"/>
      <c r="V157" s="50"/>
      <c r="W157" s="50"/>
      <c r="X157" s="50"/>
      <c r="Y157" s="50"/>
      <c r="Z157" s="50"/>
      <c r="AA157" s="50"/>
      <c r="AB157" s="50"/>
    </row>
    <row r="158" spans="1:28" s="44" customFormat="1" x14ac:dyDescent="0.25"/>
    <row r="159" spans="1:28" s="44" customFormat="1" x14ac:dyDescent="0.25"/>
    <row r="160" spans="1:28" s="44" customFormat="1" x14ac:dyDescent="0.25"/>
    <row r="161" s="44" customFormat="1" x14ac:dyDescent="0.25"/>
    <row r="162" s="44" customFormat="1" x14ac:dyDescent="0.25"/>
    <row r="163" s="44" customFormat="1" x14ac:dyDescent="0.25"/>
    <row r="164" s="44" customFormat="1" x14ac:dyDescent="0.25"/>
    <row r="165" s="44" customFormat="1" x14ac:dyDescent="0.25"/>
    <row r="166" s="44" customFormat="1" x14ac:dyDescent="0.25"/>
    <row r="167" s="44" customFormat="1" x14ac:dyDescent="0.25"/>
    <row r="168" s="44" customFormat="1" x14ac:dyDescent="0.25"/>
    <row r="169" s="44" customFormat="1" x14ac:dyDescent="0.25"/>
    <row r="170" s="44" customFormat="1" x14ac:dyDescent="0.25"/>
    <row r="171" s="44" customFormat="1" x14ac:dyDescent="0.25"/>
    <row r="172" s="44" customFormat="1" x14ac:dyDescent="0.25"/>
    <row r="223" spans="1:10" s="51" customFormat="1" x14ac:dyDescent="0.25">
      <c r="A223" s="44"/>
      <c r="B223" s="44"/>
      <c r="C223" s="44"/>
      <c r="D223" s="44"/>
      <c r="E223" s="44"/>
      <c r="F223" s="44"/>
      <c r="G223" s="44"/>
      <c r="H223" s="44"/>
      <c r="I223" s="44"/>
      <c r="J223" s="44"/>
    </row>
    <row r="224" spans="1:10" s="51" customFormat="1" x14ac:dyDescent="0.25">
      <c r="A224" s="44"/>
      <c r="B224" s="44"/>
      <c r="C224" s="44"/>
      <c r="D224" s="44"/>
      <c r="E224" s="44"/>
      <c r="F224" s="44"/>
      <c r="G224" s="44"/>
      <c r="H224" s="44"/>
      <c r="I224" s="44"/>
      <c r="J224" s="44"/>
    </row>
    <row r="225" spans="1:10" s="51" customFormat="1" x14ac:dyDescent="0.25">
      <c r="A225" s="44"/>
      <c r="B225" s="44"/>
      <c r="C225" s="44"/>
      <c r="D225" s="44"/>
      <c r="E225" s="44"/>
      <c r="F225" s="44"/>
      <c r="G225" s="44"/>
      <c r="H225" s="44"/>
      <c r="I225" s="44"/>
      <c r="J225" s="44"/>
    </row>
    <row r="226" spans="1:10" s="51" customFormat="1" x14ac:dyDescent="0.25">
      <c r="A226" s="44"/>
      <c r="B226" s="44"/>
      <c r="C226" s="44"/>
      <c r="D226" s="44"/>
      <c r="E226" s="44"/>
      <c r="F226" s="44"/>
      <c r="G226" s="44"/>
      <c r="H226" s="44"/>
      <c r="I226" s="44"/>
      <c r="J226" s="44"/>
    </row>
    <row r="227" spans="1:10" s="51" customFormat="1" x14ac:dyDescent="0.25">
      <c r="A227" s="44"/>
      <c r="B227" s="44"/>
      <c r="C227" s="44"/>
      <c r="D227" s="44"/>
      <c r="E227" s="44"/>
      <c r="F227" s="44"/>
      <c r="G227" s="44"/>
      <c r="H227" s="44"/>
      <c r="I227" s="44"/>
      <c r="J227" s="44"/>
    </row>
    <row r="228" spans="1:10" s="51" customFormat="1" x14ac:dyDescent="0.25">
      <c r="A228" s="44"/>
      <c r="B228" s="44"/>
      <c r="C228" s="44"/>
      <c r="D228" s="44"/>
      <c r="E228" s="44"/>
      <c r="F228" s="44"/>
      <c r="G228" s="44"/>
      <c r="H228" s="44"/>
      <c r="I228" s="44"/>
      <c r="J228" s="44"/>
    </row>
    <row r="229" spans="1:10" s="51" customFormat="1" x14ac:dyDescent="0.25"/>
    <row r="230" spans="1:10" s="51" customFormat="1" x14ac:dyDescent="0.25"/>
  </sheetData>
  <mergeCells count="24">
    <mergeCell ref="B97:D97"/>
    <mergeCell ref="E97:P97"/>
    <mergeCell ref="Q97:AB97"/>
    <mergeCell ref="AC97:AC98"/>
    <mergeCell ref="B79:D79"/>
    <mergeCell ref="E79:P79"/>
    <mergeCell ref="Q79:AB79"/>
    <mergeCell ref="AC79:AC80"/>
    <mergeCell ref="B88:D88"/>
    <mergeCell ref="E88:P88"/>
    <mergeCell ref="Q88:AB88"/>
    <mergeCell ref="AC88:AC89"/>
    <mergeCell ref="AC60:AC61"/>
    <mergeCell ref="B49:D49"/>
    <mergeCell ref="B70:D70"/>
    <mergeCell ref="E70:P70"/>
    <mergeCell ref="Q70:AB70"/>
    <mergeCell ref="AC70:AC71"/>
    <mergeCell ref="A2:N2"/>
    <mergeCell ref="O2:AB2"/>
    <mergeCell ref="E49:N49"/>
    <mergeCell ref="B60:D60"/>
    <mergeCell ref="E60:P60"/>
    <mergeCell ref="Q60:AB60"/>
  </mergeCells>
  <conditionalFormatting sqref="I52:N52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57:N57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paperSize="9" scale="64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7E44A4-0154-4EFA-895D-333DC3178B3D}">
  <dimension ref="A1:BC180"/>
  <sheetViews>
    <sheetView showGridLines="0" zoomScale="70" zoomScaleNormal="70" workbookViewId="0">
      <selection activeCell="H67" sqref="H67"/>
    </sheetView>
  </sheetViews>
  <sheetFormatPr defaultRowHeight="15" x14ac:dyDescent="0.25"/>
  <cols>
    <col min="1" max="1" width="52.85546875" customWidth="1"/>
    <col min="2" max="14" width="14.85546875" customWidth="1"/>
    <col min="15" max="28" width="10.28515625" hidden="1" customWidth="1"/>
    <col min="29" max="29" width="13" customWidth="1"/>
    <col min="30" max="30" width="14.140625" customWidth="1"/>
    <col min="31" max="31" width="12" bestFit="1" customWidth="1"/>
  </cols>
  <sheetData>
    <row r="1" spans="1:28" ht="27.75" customHeight="1" thickBot="1" x14ac:dyDescent="0.3">
      <c r="A1" s="242" t="s">
        <v>32</v>
      </c>
      <c r="B1" s="242"/>
      <c r="C1" s="242"/>
      <c r="D1" s="242"/>
      <c r="E1" s="242"/>
      <c r="F1" s="242"/>
      <c r="G1" s="242"/>
      <c r="H1" s="242"/>
      <c r="I1" s="242"/>
      <c r="J1" s="242"/>
      <c r="K1" s="242"/>
      <c r="L1" s="242"/>
      <c r="M1" s="242"/>
      <c r="N1" s="242"/>
      <c r="O1" s="242"/>
      <c r="P1" s="242"/>
      <c r="Q1" s="242"/>
      <c r="R1" s="242"/>
      <c r="S1" s="242"/>
      <c r="T1" s="242"/>
      <c r="U1" s="242"/>
      <c r="V1" s="242"/>
      <c r="W1" s="242"/>
      <c r="X1" s="242"/>
      <c r="Y1" s="242"/>
      <c r="Z1" s="242"/>
      <c r="AA1" s="242"/>
      <c r="AB1" s="242"/>
    </row>
    <row r="2" spans="1:28" ht="39" customHeight="1" x14ac:dyDescent="0.25"/>
    <row r="3" spans="1:28" ht="39" customHeight="1" x14ac:dyDescent="0.25"/>
    <row r="4" spans="1:28" ht="39" customHeight="1" x14ac:dyDescent="0.25"/>
    <row r="5" spans="1:28" ht="39" customHeight="1" x14ac:dyDescent="0.25"/>
    <row r="6" spans="1:28" ht="39" customHeight="1" x14ac:dyDescent="0.25"/>
    <row r="14" spans="1:28" ht="49.15" customHeight="1" x14ac:dyDescent="0.25"/>
    <row r="15" spans="1:28" ht="49.15" customHeight="1" x14ac:dyDescent="0.25"/>
    <row r="16" spans="1:28" ht="49.15" customHeight="1" x14ac:dyDescent="0.25"/>
    <row r="17" spans="1:30" ht="6" customHeight="1" x14ac:dyDescent="0.25"/>
    <row r="18" spans="1:30" ht="6" customHeight="1" x14ac:dyDescent="0.25"/>
    <row r="19" spans="1:30" ht="6" customHeight="1" x14ac:dyDescent="0.25"/>
    <row r="20" spans="1:30" ht="6" customHeight="1" x14ac:dyDescent="0.25"/>
    <row r="21" spans="1:30" ht="28.5" customHeight="1" x14ac:dyDescent="0.25">
      <c r="A21" s="154" t="s">
        <v>33</v>
      </c>
      <c r="B21" s="231">
        <v>2021</v>
      </c>
      <c r="C21" s="231"/>
      <c r="D21" s="232"/>
      <c r="E21" s="231">
        <v>2022</v>
      </c>
      <c r="F21" s="231"/>
      <c r="G21" s="231"/>
      <c r="H21" s="231"/>
      <c r="I21" s="231"/>
      <c r="J21" s="231"/>
      <c r="K21" s="231"/>
      <c r="L21" s="231"/>
      <c r="M21" s="231"/>
      <c r="N21" s="232"/>
      <c r="O21" s="132"/>
      <c r="P21" s="10"/>
      <c r="Q21" s="10">
        <v>2023</v>
      </c>
      <c r="R21" s="10"/>
      <c r="S21" s="10"/>
      <c r="T21" s="10"/>
      <c r="U21" s="10"/>
      <c r="V21" s="10"/>
      <c r="W21" s="10"/>
      <c r="X21" s="10"/>
      <c r="Y21" s="10"/>
      <c r="Z21" s="10"/>
      <c r="AA21" s="10"/>
      <c r="AB21" s="130"/>
      <c r="AC21" s="131" t="s">
        <v>2</v>
      </c>
    </row>
    <row r="22" spans="1:30" ht="15.75" customHeight="1" x14ac:dyDescent="0.25">
      <c r="A22" s="154"/>
      <c r="B22" s="144">
        <v>44470</v>
      </c>
      <c r="C22" s="144">
        <v>44501</v>
      </c>
      <c r="D22" s="144">
        <v>44531</v>
      </c>
      <c r="E22" s="144">
        <v>44562</v>
      </c>
      <c r="F22" s="144">
        <v>44593</v>
      </c>
      <c r="G22" s="144">
        <v>44621</v>
      </c>
      <c r="H22" s="144">
        <v>44652</v>
      </c>
      <c r="I22" s="144">
        <v>44682</v>
      </c>
      <c r="J22" s="144">
        <v>44713</v>
      </c>
      <c r="K22" s="144">
        <v>44743</v>
      </c>
      <c r="L22" s="144">
        <v>44774</v>
      </c>
      <c r="M22" s="144">
        <v>44805</v>
      </c>
      <c r="N22" s="144">
        <v>44835</v>
      </c>
      <c r="O22" s="132">
        <v>44866</v>
      </c>
      <c r="P22" s="10">
        <v>44896</v>
      </c>
      <c r="Q22" s="10">
        <v>44927</v>
      </c>
      <c r="R22" s="10">
        <v>44958</v>
      </c>
      <c r="S22" s="10">
        <v>44986</v>
      </c>
      <c r="T22" s="10">
        <v>45017</v>
      </c>
      <c r="U22" s="10">
        <v>45047</v>
      </c>
      <c r="V22" s="10">
        <v>45078</v>
      </c>
      <c r="W22" s="10">
        <v>45108</v>
      </c>
      <c r="X22" s="10">
        <v>45139</v>
      </c>
      <c r="Y22" s="10">
        <v>45170</v>
      </c>
      <c r="Z22" s="10">
        <v>45200</v>
      </c>
      <c r="AA22" s="10">
        <v>45231</v>
      </c>
      <c r="AB22" s="130">
        <v>45261</v>
      </c>
      <c r="AC22" s="131"/>
    </row>
    <row r="23" spans="1:30" ht="18.75" x14ac:dyDescent="0.25">
      <c r="A23" s="11" t="s">
        <v>34</v>
      </c>
      <c r="B23" s="155">
        <v>73</v>
      </c>
      <c r="C23" s="155">
        <v>74</v>
      </c>
      <c r="D23" s="155">
        <v>74</v>
      </c>
      <c r="E23" s="155">
        <v>76</v>
      </c>
      <c r="F23" s="155">
        <v>76</v>
      </c>
      <c r="G23" s="155">
        <v>76</v>
      </c>
      <c r="H23" s="155">
        <v>76</v>
      </c>
      <c r="I23" s="155">
        <v>76</v>
      </c>
      <c r="J23" s="155">
        <v>75</v>
      </c>
      <c r="K23" s="155">
        <v>76</v>
      </c>
      <c r="L23" s="155">
        <v>77</v>
      </c>
      <c r="M23" s="155">
        <v>77</v>
      </c>
      <c r="N23" s="155">
        <v>77</v>
      </c>
      <c r="O23" s="52"/>
      <c r="P23" s="52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149"/>
    </row>
    <row r="24" spans="1:30" ht="30" x14ac:dyDescent="0.25">
      <c r="A24" s="53" t="s">
        <v>35</v>
      </c>
      <c r="B24" s="156">
        <v>291013855.25000209</v>
      </c>
      <c r="C24" s="157">
        <v>280340066.12001479</v>
      </c>
      <c r="D24" s="157">
        <v>391473465.2299794</v>
      </c>
      <c r="E24" s="157">
        <v>346072179.19996893</v>
      </c>
      <c r="F24" s="157">
        <v>291921686.55000943</v>
      </c>
      <c r="G24" s="157">
        <v>427794340.15003306</v>
      </c>
      <c r="H24" s="157">
        <v>238784149.30997589</v>
      </c>
      <c r="I24" s="157">
        <v>209559458.78997353</v>
      </c>
      <c r="J24" s="157">
        <v>196527739.87998629</v>
      </c>
      <c r="K24" s="157">
        <v>184433371.17998964</v>
      </c>
      <c r="L24" s="157">
        <v>203979067.25995982</v>
      </c>
      <c r="M24" s="157">
        <v>207649177.52999824</v>
      </c>
      <c r="N24" s="157">
        <v>224017938.28995624</v>
      </c>
      <c r="O24" s="54"/>
      <c r="P24" s="54"/>
      <c r="Q24" s="55"/>
      <c r="R24" s="55"/>
      <c r="S24" s="55"/>
      <c r="T24" s="55"/>
      <c r="U24" s="55"/>
      <c r="V24" s="55"/>
      <c r="W24" s="55"/>
      <c r="X24" s="55"/>
      <c r="Y24" s="55"/>
      <c r="Z24" s="55"/>
      <c r="AA24" s="55"/>
      <c r="AB24" s="55"/>
      <c r="AC24" s="149">
        <f t="shared" ref="AC24:AC26" si="0">N24/M24-1</f>
        <v>7.8828921716259881E-2</v>
      </c>
    </row>
    <row r="25" spans="1:30" ht="30" x14ac:dyDescent="0.25">
      <c r="A25" s="53" t="s">
        <v>36</v>
      </c>
      <c r="B25" s="156">
        <v>437510</v>
      </c>
      <c r="C25" s="156">
        <v>397455</v>
      </c>
      <c r="D25" s="156">
        <v>430283</v>
      </c>
      <c r="E25" s="156">
        <v>437691</v>
      </c>
      <c r="F25" s="157">
        <v>381711</v>
      </c>
      <c r="G25" s="157">
        <v>462411</v>
      </c>
      <c r="H25" s="157">
        <v>342857</v>
      </c>
      <c r="I25" s="157">
        <v>317149</v>
      </c>
      <c r="J25" s="157">
        <v>289730</v>
      </c>
      <c r="K25" s="157">
        <v>274940</v>
      </c>
      <c r="L25" s="157">
        <v>302196</v>
      </c>
      <c r="M25" s="157">
        <v>303426</v>
      </c>
      <c r="N25" s="157">
        <v>322436</v>
      </c>
      <c r="O25" s="54"/>
      <c r="P25" s="54"/>
      <c r="Q25" s="55"/>
      <c r="R25" s="55"/>
      <c r="S25" s="55"/>
      <c r="T25" s="55"/>
      <c r="U25" s="55"/>
      <c r="V25" s="55"/>
      <c r="W25" s="55"/>
      <c r="X25" s="55"/>
      <c r="Y25" s="55"/>
      <c r="Z25" s="55"/>
      <c r="AA25" s="55"/>
      <c r="AB25" s="55"/>
      <c r="AC25" s="149">
        <f t="shared" si="0"/>
        <v>6.2651190075998731E-2</v>
      </c>
    </row>
    <row r="26" spans="1:30" ht="30" x14ac:dyDescent="0.25">
      <c r="A26" s="11" t="s">
        <v>37</v>
      </c>
      <c r="B26" s="52">
        <v>58733342.32000047</v>
      </c>
      <c r="C26" s="52">
        <v>54437749.640000045</v>
      </c>
      <c r="D26" s="52">
        <v>64482493.089999877</v>
      </c>
      <c r="E26" s="52">
        <v>60682527.859999985</v>
      </c>
      <c r="F26" s="52">
        <v>62806977.769999824</v>
      </c>
      <c r="G26" s="52">
        <v>96775976.109999925</v>
      </c>
      <c r="H26" s="52">
        <v>53830603.490000315</v>
      </c>
      <c r="I26" s="52">
        <v>49366497.469999887</v>
      </c>
      <c r="J26" s="52">
        <v>50894075.210000224</v>
      </c>
      <c r="K26" s="52">
        <v>50828561.69000043</v>
      </c>
      <c r="L26" s="52">
        <v>62091730.880001254</v>
      </c>
      <c r="M26" s="52">
        <v>67557368.590000376</v>
      </c>
      <c r="N26" s="52">
        <v>77822231.960002139</v>
      </c>
      <c r="O26" s="52"/>
      <c r="P26" s="52"/>
      <c r="Q26" s="26"/>
      <c r="R26" s="26"/>
      <c r="S26" s="26"/>
      <c r="T26" s="26"/>
      <c r="U26" s="26"/>
      <c r="V26" s="26"/>
      <c r="W26" s="26"/>
      <c r="X26" s="26"/>
      <c r="Y26" s="26"/>
      <c r="Z26" s="26"/>
      <c r="AA26" s="26"/>
      <c r="AB26" s="26"/>
      <c r="AC26" s="209">
        <f t="shared" si="0"/>
        <v>0.15194291287895334</v>
      </c>
      <c r="AD26" s="3"/>
    </row>
    <row r="27" spans="1:30" ht="30" x14ac:dyDescent="0.25">
      <c r="A27" s="11" t="s">
        <v>38</v>
      </c>
      <c r="B27" s="52">
        <v>60575002.950000435</v>
      </c>
      <c r="C27" s="52">
        <v>56309278.76000005</v>
      </c>
      <c r="D27" s="52">
        <v>66728680.119999863</v>
      </c>
      <c r="E27" s="52">
        <v>62317685.569999985</v>
      </c>
      <c r="F27" s="52">
        <v>64377059.299999818</v>
      </c>
      <c r="G27" s="52">
        <v>99400074.999999955</v>
      </c>
      <c r="H27" s="52">
        <v>54995427.120000303</v>
      </c>
      <c r="I27" s="52">
        <v>50467038.579999886</v>
      </c>
      <c r="J27" s="52">
        <v>52431918.520000227</v>
      </c>
      <c r="K27" s="52">
        <v>52933251.710000433</v>
      </c>
      <c r="L27" s="52">
        <v>64731795.560001291</v>
      </c>
      <c r="M27" s="52">
        <v>69308994.600000381</v>
      </c>
      <c r="N27" s="52">
        <v>80828303.250002235</v>
      </c>
      <c r="O27" s="52"/>
      <c r="P27" s="52"/>
      <c r="Q27" s="26"/>
      <c r="R27" s="26"/>
      <c r="S27" s="26"/>
      <c r="T27" s="26"/>
      <c r="U27" s="26"/>
      <c r="V27" s="26"/>
      <c r="W27" s="26"/>
      <c r="X27" s="26"/>
      <c r="Y27" s="26"/>
      <c r="Z27" s="26"/>
      <c r="AA27" s="26"/>
      <c r="AB27" s="26"/>
      <c r="AC27" s="149"/>
    </row>
    <row r="28" spans="1:30" ht="18.75" x14ac:dyDescent="0.25">
      <c r="A28" s="11" t="s">
        <v>39</v>
      </c>
      <c r="B28" s="52">
        <v>53156</v>
      </c>
      <c r="C28" s="52">
        <v>50232</v>
      </c>
      <c r="D28" s="52">
        <v>56431</v>
      </c>
      <c r="E28" s="52">
        <v>55817</v>
      </c>
      <c r="F28" s="52">
        <v>53192</v>
      </c>
      <c r="G28" s="52">
        <v>61449</v>
      </c>
      <c r="H28" s="52">
        <v>46919</v>
      </c>
      <c r="I28" s="52">
        <v>45420</v>
      </c>
      <c r="J28" s="52">
        <v>44413</v>
      </c>
      <c r="K28" s="52">
        <v>44272</v>
      </c>
      <c r="L28" s="52">
        <v>56130</v>
      </c>
      <c r="M28" s="52">
        <v>63627</v>
      </c>
      <c r="N28" s="52">
        <v>71068</v>
      </c>
      <c r="O28" s="52"/>
      <c r="P28" s="52"/>
      <c r="Q28" s="26"/>
      <c r="R28" s="26"/>
      <c r="S28" s="26"/>
      <c r="T28" s="26"/>
      <c r="U28" s="26"/>
      <c r="V28" s="26"/>
      <c r="W28" s="26"/>
      <c r="X28" s="26"/>
      <c r="Y28" s="26"/>
      <c r="Z28" s="26"/>
      <c r="AA28" s="26"/>
      <c r="AB28" s="26"/>
      <c r="AC28" s="209">
        <f>N28/M28-1</f>
        <v>0.11694720794631208</v>
      </c>
    </row>
    <row r="29" spans="1:30" ht="30" x14ac:dyDescent="0.25">
      <c r="A29" s="12" t="s">
        <v>40</v>
      </c>
      <c r="B29" s="13">
        <f t="shared" ref="B29:N29" si="1">B26/B24</f>
        <v>0.20182318216273329</v>
      </c>
      <c r="C29" s="13">
        <f t="shared" si="1"/>
        <v>0.19418469287474238</v>
      </c>
      <c r="D29" s="13">
        <f t="shared" si="1"/>
        <v>0.16471740441492827</v>
      </c>
      <c r="E29" s="13">
        <f t="shared" si="1"/>
        <v>0.17534644940336605</v>
      </c>
      <c r="F29" s="13">
        <f t="shared" si="1"/>
        <v>0.21515009217802766</v>
      </c>
      <c r="G29" s="13">
        <f t="shared" si="1"/>
        <v>0.22622079589940186</v>
      </c>
      <c r="H29" s="13">
        <f t="shared" si="1"/>
        <v>0.22543625129874309</v>
      </c>
      <c r="I29" s="13">
        <f t="shared" si="1"/>
        <v>0.23557274749156706</v>
      </c>
      <c r="J29" s="13">
        <f t="shared" si="1"/>
        <v>0.25896636902800457</v>
      </c>
      <c r="K29" s="13">
        <f t="shared" si="1"/>
        <v>0.27559308472649741</v>
      </c>
      <c r="L29" s="13">
        <f t="shared" si="1"/>
        <v>0.30440246498857082</v>
      </c>
      <c r="M29" s="13">
        <f t="shared" si="1"/>
        <v>0.32534378124488661</v>
      </c>
      <c r="N29" s="13">
        <f t="shared" si="1"/>
        <v>0.34739285859899938</v>
      </c>
      <c r="O29" s="56"/>
      <c r="P29" s="56"/>
      <c r="Q29" s="57"/>
      <c r="R29" s="57"/>
      <c r="S29" s="57"/>
      <c r="T29" s="57"/>
      <c r="U29" s="57"/>
      <c r="V29" s="57"/>
      <c r="W29" s="57"/>
      <c r="X29" s="57"/>
      <c r="Y29" s="57"/>
      <c r="Z29" s="57"/>
      <c r="AA29" s="57"/>
      <c r="AB29" s="57"/>
      <c r="AC29" s="149">
        <f>N29-M29</f>
        <v>2.2049077354112767E-2</v>
      </c>
    </row>
    <row r="30" spans="1:30" ht="45" x14ac:dyDescent="0.25">
      <c r="A30" s="12" t="s">
        <v>41</v>
      </c>
      <c r="B30" s="13">
        <f t="shared" ref="B30:N30" si="2">B28/B25</f>
        <v>0.12149665150510845</v>
      </c>
      <c r="C30" s="13">
        <f t="shared" si="2"/>
        <v>0.12638411895686305</v>
      </c>
      <c r="D30" s="13">
        <f t="shared" si="2"/>
        <v>0.13114856966229202</v>
      </c>
      <c r="E30" s="13">
        <f t="shared" si="2"/>
        <v>0.12752604006022514</v>
      </c>
      <c r="F30" s="13">
        <f t="shared" si="2"/>
        <v>0.13935149890886037</v>
      </c>
      <c r="G30" s="13">
        <f t="shared" si="2"/>
        <v>0.13288827471664819</v>
      </c>
      <c r="H30" s="13">
        <f t="shared" si="2"/>
        <v>0.13684714035297516</v>
      </c>
      <c r="I30" s="13">
        <f t="shared" si="2"/>
        <v>0.14321344226215438</v>
      </c>
      <c r="J30" s="13">
        <f t="shared" si="2"/>
        <v>0.15329099506437027</v>
      </c>
      <c r="K30" s="13">
        <f t="shared" si="2"/>
        <v>0.16102422346693823</v>
      </c>
      <c r="L30" s="13">
        <f t="shared" si="2"/>
        <v>0.18574038041535956</v>
      </c>
      <c r="M30" s="13">
        <f t="shared" si="2"/>
        <v>0.20969527990350201</v>
      </c>
      <c r="N30" s="13">
        <f t="shared" si="2"/>
        <v>0.22040963167884478</v>
      </c>
      <c r="O30" s="13"/>
      <c r="P30" s="13"/>
      <c r="Q30" s="14"/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9">
        <f>N30-M30</f>
        <v>1.0714351775342773E-2</v>
      </c>
    </row>
    <row r="31" spans="1:30" ht="18.75" x14ac:dyDescent="0.25">
      <c r="A31" s="11" t="s">
        <v>42</v>
      </c>
      <c r="B31" s="52">
        <f t="shared" ref="B31:N31" si="3">B26/B28</f>
        <v>1104.9240409361214</v>
      </c>
      <c r="C31" s="52">
        <f t="shared" si="3"/>
        <v>1083.7265018315027</v>
      </c>
      <c r="D31" s="52">
        <f t="shared" si="3"/>
        <v>1142.678547075187</v>
      </c>
      <c r="E31" s="52">
        <f t="shared" si="3"/>
        <v>1087.1692828349783</v>
      </c>
      <c r="F31" s="52">
        <f t="shared" si="3"/>
        <v>1180.7598467814676</v>
      </c>
      <c r="G31" s="52">
        <f t="shared" si="3"/>
        <v>1574.8991213852125</v>
      </c>
      <c r="H31" s="52">
        <f t="shared" si="3"/>
        <v>1147.3092668215502</v>
      </c>
      <c r="I31" s="52">
        <f t="shared" si="3"/>
        <v>1086.8889799647707</v>
      </c>
      <c r="J31" s="52">
        <f t="shared" si="3"/>
        <v>1145.9274358858943</v>
      </c>
      <c r="K31" s="52">
        <f t="shared" si="3"/>
        <v>1148.0972553758681</v>
      </c>
      <c r="L31" s="52">
        <f t="shared" si="3"/>
        <v>1106.2129143060974</v>
      </c>
      <c r="M31" s="52">
        <f t="shared" si="3"/>
        <v>1061.7720242978669</v>
      </c>
      <c r="N31" s="52">
        <f t="shared" si="3"/>
        <v>1095.0390043339075</v>
      </c>
      <c r="O31" s="52"/>
      <c r="P31" s="52"/>
      <c r="Q31" s="26"/>
      <c r="R31" s="26"/>
      <c r="S31" s="26"/>
      <c r="T31" s="26"/>
      <c r="U31" s="26"/>
      <c r="V31" s="26"/>
      <c r="W31" s="26"/>
      <c r="X31" s="26"/>
      <c r="Y31" s="26"/>
      <c r="Z31" s="26"/>
      <c r="AA31" s="26"/>
      <c r="AB31" s="26"/>
      <c r="AC31" s="149">
        <f>N31/M31-1</f>
        <v>3.1331565792609428E-2</v>
      </c>
    </row>
    <row r="32" spans="1:30" ht="18.75" x14ac:dyDescent="0.25">
      <c r="A32" s="11" t="s">
        <v>43</v>
      </c>
      <c r="B32" s="52">
        <f t="shared" ref="B32:N32" si="4">(B24-B26)/(B25-B28)</f>
        <v>604.34004311130263</v>
      </c>
      <c r="C32" s="52">
        <f t="shared" si="4"/>
        <v>650.59721412468286</v>
      </c>
      <c r="D32" s="52">
        <f t="shared" si="4"/>
        <v>874.65353171837933</v>
      </c>
      <c r="E32" s="52">
        <f t="shared" si="4"/>
        <v>747.33983287673141</v>
      </c>
      <c r="F32" s="52">
        <f t="shared" si="4"/>
        <v>697.41691889969707</v>
      </c>
      <c r="G32" s="52">
        <f t="shared" si="4"/>
        <v>825.56043724850008</v>
      </c>
      <c r="H32" s="52">
        <f t="shared" si="4"/>
        <v>624.97396691190579</v>
      </c>
      <c r="I32" s="52">
        <f t="shared" si="4"/>
        <v>589.53207541327447</v>
      </c>
      <c r="J32" s="52">
        <f t="shared" si="4"/>
        <v>593.65500421897411</v>
      </c>
      <c r="K32" s="52">
        <f t="shared" si="4"/>
        <v>579.2082538106248</v>
      </c>
      <c r="L32" s="52">
        <f t="shared" si="4"/>
        <v>576.62308640754338</v>
      </c>
      <c r="M32" s="52">
        <f t="shared" si="4"/>
        <v>584.20514239007605</v>
      </c>
      <c r="N32" s="52">
        <f t="shared" si="4"/>
        <v>581.60030843207608</v>
      </c>
      <c r="O32" s="52"/>
      <c r="P32" s="52"/>
      <c r="Q32" s="26"/>
      <c r="R32" s="26"/>
      <c r="S32" s="26"/>
      <c r="T32" s="26"/>
      <c r="U32" s="26"/>
      <c r="V32" s="26"/>
      <c r="W32" s="26"/>
      <c r="X32" s="26"/>
      <c r="Y32" s="26"/>
      <c r="Z32" s="26"/>
      <c r="AA32" s="26"/>
      <c r="AB32" s="26"/>
      <c r="AC32" s="149">
        <f>N32/M32-1</f>
        <v>-4.4587658837496047E-3</v>
      </c>
    </row>
    <row r="33" spans="1:32" ht="18.75" x14ac:dyDescent="0.25">
      <c r="A33" s="11" t="s">
        <v>44</v>
      </c>
      <c r="B33" s="52">
        <f>B47/B62</f>
        <v>1097.8712838674137</v>
      </c>
      <c r="C33" s="52">
        <f t="shared" ref="C33:N36" si="5">C47/C62</f>
        <v>1078.0896201537912</v>
      </c>
      <c r="D33" s="52">
        <f t="shared" si="5"/>
        <v>1095.768266307276</v>
      </c>
      <c r="E33" s="52">
        <f t="shared" si="5"/>
        <v>1082.0710858489711</v>
      </c>
      <c r="F33" s="52">
        <f t="shared" si="5"/>
        <v>1171.1351121486391</v>
      </c>
      <c r="G33" s="52">
        <f t="shared" si="5"/>
        <v>1555.3520973688185</v>
      </c>
      <c r="H33" s="52">
        <f t="shared" si="5"/>
        <v>1142.0956165363102</v>
      </c>
      <c r="I33" s="52">
        <f t="shared" si="5"/>
        <v>1082.7670383887805</v>
      </c>
      <c r="J33" s="52">
        <f t="shared" si="5"/>
        <v>1139.1533206878587</v>
      </c>
      <c r="K33" s="52">
        <f t="shared" si="5"/>
        <v>1146.0575967158777</v>
      </c>
      <c r="L33" s="52">
        <f t="shared" si="5"/>
        <v>1103.8123496375733</v>
      </c>
      <c r="M33" s="52">
        <f t="shared" si="5"/>
        <v>1060.9583888370387</v>
      </c>
      <c r="N33" s="52">
        <f t="shared" si="5"/>
        <v>1093.727091663982</v>
      </c>
      <c r="O33" s="52"/>
      <c r="P33" s="52"/>
      <c r="Q33" s="26"/>
      <c r="R33" s="26"/>
      <c r="S33" s="26"/>
      <c r="T33" s="26"/>
      <c r="U33" s="26"/>
      <c r="V33" s="26"/>
      <c r="W33" s="26"/>
      <c r="X33" s="26"/>
      <c r="Y33" s="26"/>
      <c r="Z33" s="26"/>
      <c r="AA33" s="26"/>
      <c r="AB33" s="26"/>
      <c r="AC33" s="149"/>
    </row>
    <row r="34" spans="1:32" ht="18.75" x14ac:dyDescent="0.25">
      <c r="A34" s="11" t="s">
        <v>45</v>
      </c>
      <c r="B34" s="52">
        <f>B48/B63</f>
        <v>1663.516569579288</v>
      </c>
      <c r="C34" s="52">
        <f t="shared" si="5"/>
        <v>1557.7371897810222</v>
      </c>
      <c r="D34" s="52">
        <f t="shared" si="5"/>
        <v>1532.3532102272727</v>
      </c>
      <c r="E34" s="52">
        <f t="shared" si="5"/>
        <v>1531.3006953642384</v>
      </c>
      <c r="F34" s="52">
        <f t="shared" si="5"/>
        <v>1760.5891205211726</v>
      </c>
      <c r="G34" s="52">
        <f t="shared" si="5"/>
        <v>2083.0833262260126</v>
      </c>
      <c r="H34" s="52">
        <f t="shared" si="5"/>
        <v>1550.8941326530612</v>
      </c>
      <c r="I34" s="52">
        <f t="shared" si="5"/>
        <v>1624.7267129629631</v>
      </c>
      <c r="J34" s="52">
        <f t="shared" si="5"/>
        <v>1671.5765193370164</v>
      </c>
      <c r="K34" s="52">
        <f t="shared" si="5"/>
        <v>1640.9302343750001</v>
      </c>
      <c r="L34" s="52">
        <f t="shared" si="5"/>
        <v>1488.9167357512954</v>
      </c>
      <c r="M34" s="52">
        <f t="shared" si="5"/>
        <v>1144.7834959349593</v>
      </c>
      <c r="N34" s="52">
        <f t="shared" si="5"/>
        <v>1242.9616342412453</v>
      </c>
      <c r="O34" s="52"/>
      <c r="P34" s="52"/>
      <c r="Q34" s="26"/>
      <c r="R34" s="26"/>
      <c r="S34" s="26"/>
      <c r="T34" s="26"/>
      <c r="U34" s="26"/>
      <c r="V34" s="26"/>
      <c r="W34" s="26"/>
      <c r="X34" s="26"/>
      <c r="Y34" s="26"/>
      <c r="Z34" s="26"/>
      <c r="AA34" s="26"/>
      <c r="AB34" s="26"/>
      <c r="AC34" s="149"/>
    </row>
    <row r="35" spans="1:32" ht="18.75" x14ac:dyDescent="0.25">
      <c r="A35" s="11" t="s">
        <v>46</v>
      </c>
      <c r="B35" s="52">
        <f>B49/B64</f>
        <v>1080.1856756756754</v>
      </c>
      <c r="C35" s="52">
        <f t="shared" si="5"/>
        <v>1108.7648514851485</v>
      </c>
      <c r="D35" s="52">
        <f t="shared" si="5"/>
        <v>1169.2333183856501</v>
      </c>
      <c r="E35" s="52">
        <f t="shared" si="5"/>
        <v>1123.2703180212013</v>
      </c>
      <c r="F35" s="52">
        <f t="shared" si="5"/>
        <v>1371.0159090909087</v>
      </c>
      <c r="G35" s="52">
        <f t="shared" si="5"/>
        <v>1574.722338611449</v>
      </c>
      <c r="H35" s="52">
        <f t="shared" si="5"/>
        <v>1122.2163934426228</v>
      </c>
      <c r="I35" s="52">
        <f t="shared" si="5"/>
        <v>855.71520547945204</v>
      </c>
      <c r="J35" s="52">
        <f t="shared" si="5"/>
        <v>1431.76</v>
      </c>
      <c r="K35" s="52">
        <f t="shared" si="5"/>
        <v>1058.7953900709219</v>
      </c>
      <c r="L35" s="52">
        <f t="shared" si="5"/>
        <v>1175.2681871345028</v>
      </c>
      <c r="M35" s="52">
        <f t="shared" si="5"/>
        <v>1034.1163043478259</v>
      </c>
      <c r="N35" s="52">
        <f t="shared" si="5"/>
        <v>1312.9012499999999</v>
      </c>
      <c r="O35" s="52"/>
      <c r="P35" s="52"/>
      <c r="Q35" s="26"/>
      <c r="R35" s="26"/>
      <c r="S35" s="26"/>
      <c r="T35" s="26"/>
      <c r="U35" s="26"/>
      <c r="V35" s="26"/>
      <c r="W35" s="26"/>
      <c r="X35" s="26"/>
      <c r="Y35" s="26"/>
      <c r="Z35" s="26"/>
      <c r="AA35" s="26"/>
      <c r="AB35" s="26"/>
      <c r="AC35" s="149"/>
    </row>
    <row r="36" spans="1:32" ht="18.75" x14ac:dyDescent="0.25">
      <c r="A36" s="11" t="s">
        <v>47</v>
      </c>
      <c r="B36" s="52">
        <f>B50/B65</f>
        <v>3301.2583908045976</v>
      </c>
      <c r="C36" s="52">
        <f t="shared" si="5"/>
        <v>3022.3866666666668</v>
      </c>
      <c r="D36" s="52">
        <f t="shared" si="5"/>
        <v>13120.687912621359</v>
      </c>
      <c r="E36" s="52">
        <f t="shared" si="5"/>
        <v>2929.7947297297296</v>
      </c>
      <c r="F36" s="52">
        <f t="shared" si="5"/>
        <v>3812.6372549019607</v>
      </c>
      <c r="G36" s="52">
        <f t="shared" si="5"/>
        <v>3970.8440510948908</v>
      </c>
      <c r="H36" s="52">
        <f t="shared" si="5"/>
        <v>2482.294117647059</v>
      </c>
      <c r="I36" s="52">
        <f t="shared" si="5"/>
        <v>3529</v>
      </c>
      <c r="J36" s="52">
        <f t="shared" si="5"/>
        <v>3873.4835593220337</v>
      </c>
      <c r="K36" s="52">
        <f t="shared" si="5"/>
        <v>2241.4516129032259</v>
      </c>
      <c r="L36" s="52">
        <f t="shared" si="5"/>
        <v>2497.4264516129033</v>
      </c>
      <c r="M36" s="52">
        <f t="shared" si="5"/>
        <v>2052.1034482758619</v>
      </c>
      <c r="N36" s="52">
        <f t="shared" si="5"/>
        <v>1409.71</v>
      </c>
      <c r="O36" s="52"/>
      <c r="P36" s="52"/>
      <c r="Q36" s="26"/>
      <c r="R36" s="26"/>
      <c r="S36" s="26"/>
      <c r="T36" s="26"/>
      <c r="U36" s="26"/>
      <c r="V36" s="26"/>
      <c r="W36" s="26"/>
      <c r="X36" s="26"/>
      <c r="Y36" s="26"/>
      <c r="Z36" s="26"/>
      <c r="AA36" s="26"/>
      <c r="AB36" s="26"/>
      <c r="AC36" s="149"/>
    </row>
    <row r="37" spans="1:32" ht="30" hidden="1" x14ac:dyDescent="0.25">
      <c r="A37" s="12" t="s">
        <v>48</v>
      </c>
      <c r="B37" s="13">
        <f>B31/B32-1</f>
        <v>0.8283151241272706</v>
      </c>
      <c r="C37" s="13">
        <f t="shared" ref="C37:N37" si="6">C31/C32-1</f>
        <v>0.66574107343750977</v>
      </c>
      <c r="D37" s="13">
        <f t="shared" si="6"/>
        <v>0.30643564067046647</v>
      </c>
      <c r="E37" s="13">
        <f t="shared" si="6"/>
        <v>0.45471877050918463</v>
      </c>
      <c r="F37" s="13">
        <f t="shared" si="6"/>
        <v>0.69304732188650164</v>
      </c>
      <c r="G37" s="13">
        <f t="shared" si="6"/>
        <v>0.90767271580282349</v>
      </c>
      <c r="H37" s="13">
        <f t="shared" si="6"/>
        <v>0.83577129218771273</v>
      </c>
      <c r="I37" s="13">
        <f t="shared" si="6"/>
        <v>0.84364689436590612</v>
      </c>
      <c r="J37" s="13">
        <f t="shared" si="6"/>
        <v>0.93029188289838838</v>
      </c>
      <c r="K37" s="13">
        <f t="shared" si="6"/>
        <v>0.98218386534119495</v>
      </c>
      <c r="L37" s="13">
        <f t="shared" si="6"/>
        <v>0.91843327189340562</v>
      </c>
      <c r="M37" s="13">
        <f t="shared" si="6"/>
        <v>0.81746435841695764</v>
      </c>
      <c r="N37" s="13">
        <f t="shared" si="6"/>
        <v>0.88280334184484865</v>
      </c>
      <c r="O37" s="13"/>
      <c r="P37" s="13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9"/>
    </row>
    <row r="38" spans="1:32" ht="30" hidden="1" x14ac:dyDescent="0.25">
      <c r="A38" s="12" t="s">
        <v>49</v>
      </c>
      <c r="B38" s="13">
        <f t="shared" ref="B38:N38" si="7">B29/B30</f>
        <v>1.6611419299423855</v>
      </c>
      <c r="C38" s="13">
        <f t="shared" si="7"/>
        <v>1.5364643475579456</v>
      </c>
      <c r="D38" s="13">
        <f t="shared" si="7"/>
        <v>1.2559603573190017</v>
      </c>
      <c r="E38" s="13">
        <f t="shared" si="7"/>
        <v>1.374985448623335</v>
      </c>
      <c r="F38" s="13">
        <f t="shared" si="7"/>
        <v>1.5439381266988854</v>
      </c>
      <c r="G38" s="13">
        <f t="shared" si="7"/>
        <v>1.7023382716177369</v>
      </c>
      <c r="H38" s="13">
        <f t="shared" si="7"/>
        <v>1.6473581451338084</v>
      </c>
      <c r="I38" s="13">
        <f t="shared" si="7"/>
        <v>1.6449066775474022</v>
      </c>
      <c r="J38" s="13">
        <f t="shared" si="7"/>
        <v>1.6893775718479671</v>
      </c>
      <c r="K38" s="13">
        <f t="shared" si="7"/>
        <v>1.7115007841232202</v>
      </c>
      <c r="L38" s="13">
        <f t="shared" si="7"/>
        <v>1.6388599200015348</v>
      </c>
      <c r="M38" s="13">
        <f t="shared" si="7"/>
        <v>1.5515074130166591</v>
      </c>
      <c r="N38" s="13">
        <f t="shared" si="7"/>
        <v>1.576123765340617</v>
      </c>
      <c r="O38" s="13"/>
      <c r="P38" s="13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9"/>
    </row>
    <row r="39" spans="1:32" x14ac:dyDescent="0.25">
      <c r="A39" s="35"/>
      <c r="AC39" s="3"/>
    </row>
    <row r="40" spans="1:32" ht="29.25" customHeight="1" x14ac:dyDescent="0.25">
      <c r="A40" s="154" t="s">
        <v>50</v>
      </c>
      <c r="B40" s="231">
        <v>2021</v>
      </c>
      <c r="C40" s="231"/>
      <c r="D40" s="232"/>
      <c r="E40" s="231">
        <v>2022</v>
      </c>
      <c r="F40" s="231"/>
      <c r="G40" s="231"/>
      <c r="H40" s="231"/>
      <c r="I40" s="231"/>
      <c r="J40" s="231"/>
      <c r="K40" s="231"/>
      <c r="L40" s="231"/>
      <c r="M40" s="231"/>
      <c r="N40" s="232"/>
      <c r="O40" s="145"/>
      <c r="P40" s="146"/>
      <c r="Q40" s="233">
        <v>2023</v>
      </c>
      <c r="R40" s="233"/>
      <c r="S40" s="233"/>
      <c r="T40" s="233"/>
      <c r="U40" s="233"/>
      <c r="V40" s="233"/>
      <c r="W40" s="233"/>
      <c r="X40" s="233"/>
      <c r="Y40" s="233"/>
      <c r="Z40" s="233"/>
      <c r="AA40" s="233"/>
      <c r="AB40" s="234"/>
      <c r="AC40" s="131" t="s">
        <v>2</v>
      </c>
    </row>
    <row r="41" spans="1:32" ht="30.75" customHeight="1" x14ac:dyDescent="0.25">
      <c r="A41" s="154" t="s">
        <v>51</v>
      </c>
      <c r="B41" s="144">
        <v>44470</v>
      </c>
      <c r="C41" s="144">
        <v>44501</v>
      </c>
      <c r="D41" s="144">
        <v>44531</v>
      </c>
      <c r="E41" s="144">
        <v>44562</v>
      </c>
      <c r="F41" s="144">
        <v>44593</v>
      </c>
      <c r="G41" s="144">
        <v>44621</v>
      </c>
      <c r="H41" s="144">
        <v>44652</v>
      </c>
      <c r="I41" s="144">
        <v>44682</v>
      </c>
      <c r="J41" s="144">
        <v>44713</v>
      </c>
      <c r="K41" s="144">
        <v>44743</v>
      </c>
      <c r="L41" s="144">
        <v>44774</v>
      </c>
      <c r="M41" s="144">
        <v>44805</v>
      </c>
      <c r="N41" s="144">
        <v>44835</v>
      </c>
      <c r="O41" s="145">
        <v>44866</v>
      </c>
      <c r="P41" s="144">
        <v>44896</v>
      </c>
      <c r="Q41" s="58">
        <v>44927</v>
      </c>
      <c r="R41" s="58">
        <v>44958</v>
      </c>
      <c r="S41" s="58">
        <v>44986</v>
      </c>
      <c r="T41" s="58">
        <v>45017</v>
      </c>
      <c r="U41" s="58">
        <v>45047</v>
      </c>
      <c r="V41" s="58">
        <v>45078</v>
      </c>
      <c r="W41" s="58">
        <v>45108</v>
      </c>
      <c r="X41" s="58">
        <v>45139</v>
      </c>
      <c r="Y41" s="58">
        <v>45170</v>
      </c>
      <c r="Z41" s="58">
        <v>45200</v>
      </c>
      <c r="AA41" s="58">
        <v>45231</v>
      </c>
      <c r="AB41" s="58">
        <v>45261</v>
      </c>
      <c r="AC41" s="131" t="s">
        <v>228</v>
      </c>
      <c r="AD41" s="131" t="s">
        <v>229</v>
      </c>
    </row>
    <row r="42" spans="1:32" ht="15" customHeight="1" x14ac:dyDescent="0.25">
      <c r="A42" s="11" t="s">
        <v>52</v>
      </c>
      <c r="B42" s="52">
        <v>277985084.63000208</v>
      </c>
      <c r="C42" s="52">
        <v>250363743.59001467</v>
      </c>
      <c r="D42" s="52">
        <v>274666952.23001283</v>
      </c>
      <c r="E42" s="52">
        <v>281940168.82000089</v>
      </c>
      <c r="F42" s="52">
        <v>255667995.49000946</v>
      </c>
      <c r="G42" s="52">
        <v>386744150.66003311</v>
      </c>
      <c r="H42" s="52">
        <v>228299393.58997568</v>
      </c>
      <c r="I42" s="52">
        <v>204547891.18997356</v>
      </c>
      <c r="J42" s="52">
        <v>191453141.99998751</v>
      </c>
      <c r="K42" s="52">
        <v>180630233.71998844</v>
      </c>
      <c r="L42" s="52">
        <v>196909848.24999106</v>
      </c>
      <c r="M42" s="52">
        <v>203592947.76000014</v>
      </c>
      <c r="N42" s="52">
        <v>218834113.15994987</v>
      </c>
      <c r="O42" s="52"/>
      <c r="P42" s="52"/>
      <c r="Q42" s="26"/>
      <c r="R42" s="26"/>
      <c r="S42" s="26"/>
      <c r="T42" s="26"/>
      <c r="U42" s="26"/>
      <c r="V42" s="26"/>
      <c r="W42" s="26"/>
      <c r="X42" s="26"/>
      <c r="Y42" s="26"/>
      <c r="Z42" s="26"/>
      <c r="AA42" s="26"/>
      <c r="AB42" s="26"/>
      <c r="AC42" s="149">
        <f>N42/M42-1</f>
        <v>7.4860969241018926E-2</v>
      </c>
      <c r="AD42" s="149">
        <f>AC47</f>
        <v>0.15098662883287495</v>
      </c>
      <c r="AE42" s="3"/>
      <c r="AF42" s="3"/>
    </row>
    <row r="43" spans="1:32" ht="18.75" x14ac:dyDescent="0.25">
      <c r="A43" s="11" t="s">
        <v>53</v>
      </c>
      <c r="B43" s="52">
        <v>4252575.620000001</v>
      </c>
      <c r="C43" s="52">
        <v>3770163.0300000012</v>
      </c>
      <c r="D43" s="52">
        <v>4173938.3499999978</v>
      </c>
      <c r="E43" s="52">
        <v>4424904.1099999975</v>
      </c>
      <c r="F43" s="52">
        <v>4528809.8800000008</v>
      </c>
      <c r="G43" s="52">
        <v>24700922.139999982</v>
      </c>
      <c r="H43" s="52">
        <v>8028857.7200000016</v>
      </c>
      <c r="I43" s="52">
        <v>3161245.9700000021</v>
      </c>
      <c r="J43" s="52">
        <v>2594778.35</v>
      </c>
      <c r="K43" s="52">
        <v>2210253.3000000003</v>
      </c>
      <c r="L43" s="52">
        <v>2719809.930000002</v>
      </c>
      <c r="M43" s="52">
        <v>2760274.7399999993</v>
      </c>
      <c r="N43" s="52">
        <v>3360434.3499999982</v>
      </c>
      <c r="O43" s="52"/>
      <c r="P43" s="52"/>
      <c r="Q43" s="26"/>
      <c r="R43" s="26"/>
      <c r="S43" s="26"/>
      <c r="T43" s="26"/>
      <c r="U43" s="26"/>
      <c r="V43" s="26"/>
      <c r="W43" s="26"/>
      <c r="X43" s="26"/>
      <c r="Y43" s="26"/>
      <c r="Z43" s="26"/>
      <c r="AA43" s="26"/>
      <c r="AB43" s="26"/>
      <c r="AC43" s="149">
        <f t="shared" ref="AC43:AC66" si="8">N43/M43-1</f>
        <v>0.21742749056928989</v>
      </c>
      <c r="AD43" s="149">
        <f t="shared" ref="AD43:AD46" si="9">AC48</f>
        <v>0.13431161798123226</v>
      </c>
    </row>
    <row r="44" spans="1:32" ht="18.75" x14ac:dyDescent="0.25">
      <c r="A44" s="11" t="s">
        <v>54</v>
      </c>
      <c r="B44" s="52">
        <v>486237.2199999998</v>
      </c>
      <c r="C44" s="52">
        <v>465453.49999999977</v>
      </c>
      <c r="D44" s="52">
        <v>547548.03</v>
      </c>
      <c r="E44" s="52">
        <v>601413.5</v>
      </c>
      <c r="F44" s="52">
        <v>960808.9</v>
      </c>
      <c r="G44" s="52">
        <v>2682549.0399999996</v>
      </c>
      <c r="H44" s="52">
        <v>700913.00000000023</v>
      </c>
      <c r="I44" s="52">
        <v>407902.62999999995</v>
      </c>
      <c r="J44" s="52">
        <v>425984.00000000023</v>
      </c>
      <c r="K44" s="52">
        <v>278926.15000000002</v>
      </c>
      <c r="L44" s="52">
        <v>338664.85999999975</v>
      </c>
      <c r="M44" s="52">
        <v>272435.04999999993</v>
      </c>
      <c r="N44" s="52">
        <v>380929.83000000007</v>
      </c>
      <c r="O44" s="52"/>
      <c r="P44" s="52"/>
      <c r="Q44" s="26"/>
      <c r="R44" s="26"/>
      <c r="S44" s="26"/>
      <c r="T44" s="26"/>
      <c r="U44" s="26"/>
      <c r="V44" s="26"/>
      <c r="W44" s="26"/>
      <c r="X44" s="26"/>
      <c r="Y44" s="26"/>
      <c r="Z44" s="26"/>
      <c r="AA44" s="26"/>
      <c r="AB44" s="26"/>
      <c r="AC44" s="209">
        <f t="shared" si="8"/>
        <v>0.39824090182228811</v>
      </c>
      <c r="AD44" s="209">
        <f t="shared" si="9"/>
        <v>0.6927834834825366</v>
      </c>
    </row>
    <row r="45" spans="1:32" ht="18.75" x14ac:dyDescent="0.25">
      <c r="A45" s="11" t="s">
        <v>55</v>
      </c>
      <c r="B45" s="52">
        <v>3062983.48</v>
      </c>
      <c r="C45" s="52">
        <v>20441542.999999989</v>
      </c>
      <c r="D45" s="52">
        <v>104485031.60999998</v>
      </c>
      <c r="E45" s="52">
        <v>49666563.769999988</v>
      </c>
      <c r="F45" s="52">
        <v>24844765.280000001</v>
      </c>
      <c r="G45" s="52">
        <v>11905097.310000002</v>
      </c>
      <c r="H45" s="52">
        <v>1406013</v>
      </c>
      <c r="I45" s="52">
        <v>1159959</v>
      </c>
      <c r="J45" s="52">
        <v>1900133.5300000003</v>
      </c>
      <c r="K45" s="52">
        <v>1062689.0100000002</v>
      </c>
      <c r="L45" s="52">
        <v>3707653.22</v>
      </c>
      <c r="M45" s="52">
        <v>655978.98</v>
      </c>
      <c r="N45" s="52">
        <v>887072.95</v>
      </c>
      <c r="O45" s="52"/>
      <c r="P45" s="52"/>
      <c r="Q45" s="26"/>
      <c r="R45" s="26"/>
      <c r="S45" s="26"/>
      <c r="T45" s="26"/>
      <c r="U45" s="26"/>
      <c r="V45" s="26"/>
      <c r="W45" s="26"/>
      <c r="X45" s="26"/>
      <c r="Y45" s="26"/>
      <c r="Z45" s="26"/>
      <c r="AA45" s="26"/>
      <c r="AB45" s="26"/>
      <c r="AC45" s="149">
        <f t="shared" si="8"/>
        <v>0.35228868156720505</v>
      </c>
      <c r="AD45" s="149">
        <f t="shared" si="9"/>
        <v>6.5970156777738431E-2</v>
      </c>
    </row>
    <row r="46" spans="1:32" ht="18.75" x14ac:dyDescent="0.25">
      <c r="A46" s="11" t="s">
        <v>56</v>
      </c>
      <c r="B46" s="52">
        <v>5226974.3</v>
      </c>
      <c r="C46" s="52">
        <v>5299163</v>
      </c>
      <c r="D46" s="52">
        <v>7599995.0099999998</v>
      </c>
      <c r="E46" s="52">
        <v>9439129</v>
      </c>
      <c r="F46" s="52">
        <v>5919307</v>
      </c>
      <c r="G46" s="52">
        <v>1761621</v>
      </c>
      <c r="H46" s="52">
        <v>348972</v>
      </c>
      <c r="I46" s="52">
        <v>282460</v>
      </c>
      <c r="J46" s="52">
        <v>153702</v>
      </c>
      <c r="K46" s="52">
        <v>251269</v>
      </c>
      <c r="L46" s="52">
        <v>303091</v>
      </c>
      <c r="M46" s="52">
        <v>367541</v>
      </c>
      <c r="N46" s="52">
        <v>555388</v>
      </c>
      <c r="O46" s="52"/>
      <c r="P46" s="52"/>
      <c r="Q46" s="26"/>
      <c r="R46" s="26"/>
      <c r="S46" s="26"/>
      <c r="T46" s="26"/>
      <c r="U46" s="26"/>
      <c r="V46" s="26"/>
      <c r="W46" s="26"/>
      <c r="X46" s="26"/>
      <c r="Y46" s="26"/>
      <c r="Z46" s="26"/>
      <c r="AA46" s="26"/>
      <c r="AB46" s="26"/>
      <c r="AC46" s="149">
        <f t="shared" si="8"/>
        <v>0.51109127961234257</v>
      </c>
      <c r="AD46" s="149">
        <f t="shared" si="9"/>
        <v>-0.10828806728578944</v>
      </c>
    </row>
    <row r="47" spans="1:32" ht="18.75" x14ac:dyDescent="0.25">
      <c r="A47" s="11" t="s">
        <v>57</v>
      </c>
      <c r="B47" s="52">
        <v>57661297.700000435</v>
      </c>
      <c r="C47" s="52">
        <v>53557336.150000036</v>
      </c>
      <c r="D47" s="52">
        <v>60979504.019999906</v>
      </c>
      <c r="E47" s="52">
        <v>59681630.739999995</v>
      </c>
      <c r="F47" s="52">
        <v>61455315.009999834</v>
      </c>
      <c r="G47" s="52">
        <v>92392580.639999926</v>
      </c>
      <c r="H47" s="52">
        <v>52711138.990000322</v>
      </c>
      <c r="I47" s="52">
        <v>48654136.869999848</v>
      </c>
      <c r="J47" s="52">
        <v>50146668.330000229</v>
      </c>
      <c r="K47" s="52">
        <v>50391006.470000431</v>
      </c>
      <c r="L47" s="52">
        <v>61517669.870001242</v>
      </c>
      <c r="M47" s="52">
        <v>67062118.800000384</v>
      </c>
      <c r="N47" s="52">
        <v>77187602.040002212</v>
      </c>
      <c r="O47" s="52"/>
      <c r="P47" s="52"/>
      <c r="Q47" s="26"/>
      <c r="R47" s="26"/>
      <c r="S47" s="26"/>
      <c r="T47" s="26"/>
      <c r="U47" s="26"/>
      <c r="V47" s="26"/>
      <c r="W47" s="26"/>
      <c r="X47" s="26"/>
      <c r="Y47" s="26"/>
      <c r="Z47" s="26"/>
      <c r="AA47" s="26"/>
      <c r="AB47" s="26"/>
      <c r="AC47" s="149">
        <f t="shared" si="8"/>
        <v>0.15098662883287495</v>
      </c>
      <c r="AD47" s="36"/>
      <c r="AE47" s="3"/>
    </row>
    <row r="48" spans="1:32" ht="19.5" customHeight="1" x14ac:dyDescent="0.25">
      <c r="A48" s="11" t="s">
        <v>58</v>
      </c>
      <c r="B48" s="52">
        <v>514026.62</v>
      </c>
      <c r="C48" s="52">
        <v>426819.99000000005</v>
      </c>
      <c r="D48" s="52">
        <v>539388.32999999996</v>
      </c>
      <c r="E48" s="52">
        <v>462452.81</v>
      </c>
      <c r="F48" s="52">
        <v>540500.86</v>
      </c>
      <c r="G48" s="52">
        <v>1953932.16</v>
      </c>
      <c r="H48" s="52">
        <v>607950.5</v>
      </c>
      <c r="I48" s="52">
        <v>350940.97000000003</v>
      </c>
      <c r="J48" s="52">
        <v>302555.34999999998</v>
      </c>
      <c r="K48" s="52">
        <v>210039.07</v>
      </c>
      <c r="L48" s="52">
        <v>287360.93</v>
      </c>
      <c r="M48" s="52">
        <v>281616.74</v>
      </c>
      <c r="N48" s="52">
        <v>319441.14</v>
      </c>
      <c r="O48" s="52"/>
      <c r="P48" s="52"/>
      <c r="Q48" s="26"/>
      <c r="R48" s="26"/>
      <c r="S48" s="26"/>
      <c r="T48" s="26"/>
      <c r="U48" s="26"/>
      <c r="V48" s="26"/>
      <c r="W48" s="26"/>
      <c r="X48" s="26"/>
      <c r="Y48" s="26"/>
      <c r="Z48" s="26"/>
      <c r="AA48" s="26"/>
      <c r="AB48" s="26"/>
      <c r="AC48" s="149">
        <f t="shared" si="8"/>
        <v>0.13431161798123226</v>
      </c>
      <c r="AD48" s="218"/>
    </row>
    <row r="49" spans="1:29" ht="18.75" x14ac:dyDescent="0.25">
      <c r="A49" s="11" t="s">
        <v>59</v>
      </c>
      <c r="B49" s="52">
        <v>239801.21999999994</v>
      </c>
      <c r="C49" s="52">
        <v>223970.5</v>
      </c>
      <c r="D49" s="52">
        <v>260739.02999999997</v>
      </c>
      <c r="E49" s="52">
        <v>317885.5</v>
      </c>
      <c r="F49" s="52">
        <v>422272.89999999991</v>
      </c>
      <c r="G49" s="52">
        <v>1292847.0399999996</v>
      </c>
      <c r="H49" s="52">
        <v>342275.99999999994</v>
      </c>
      <c r="I49" s="52">
        <v>187401.63</v>
      </c>
      <c r="J49" s="52">
        <v>214764</v>
      </c>
      <c r="K49" s="52">
        <v>149290.15</v>
      </c>
      <c r="L49" s="52">
        <v>200970.86</v>
      </c>
      <c r="M49" s="52">
        <v>142708.04999999999</v>
      </c>
      <c r="N49" s="52">
        <v>241573.83</v>
      </c>
      <c r="O49" s="52"/>
      <c r="P49" s="52"/>
      <c r="Q49" s="26"/>
      <c r="R49" s="26"/>
      <c r="S49" s="26"/>
      <c r="T49" s="26"/>
      <c r="U49" s="26"/>
      <c r="V49" s="26"/>
      <c r="W49" s="26"/>
      <c r="X49" s="26"/>
      <c r="Y49" s="26"/>
      <c r="Z49" s="26"/>
      <c r="AA49" s="26"/>
      <c r="AB49" s="26"/>
      <c r="AC49" s="149">
        <f t="shared" si="8"/>
        <v>0.6927834834825366</v>
      </c>
    </row>
    <row r="50" spans="1:29" ht="18.75" x14ac:dyDescent="0.25">
      <c r="A50" s="11" t="s">
        <v>60</v>
      </c>
      <c r="B50" s="52">
        <v>287209.48</v>
      </c>
      <c r="C50" s="52">
        <v>226679</v>
      </c>
      <c r="D50" s="52">
        <v>2702861.71</v>
      </c>
      <c r="E50" s="52">
        <v>216804.81</v>
      </c>
      <c r="F50" s="52">
        <v>388889</v>
      </c>
      <c r="G50" s="52">
        <v>1088011.27</v>
      </c>
      <c r="H50" s="52">
        <v>168796</v>
      </c>
      <c r="I50" s="52">
        <v>148218</v>
      </c>
      <c r="J50" s="52">
        <v>228535.53</v>
      </c>
      <c r="K50" s="52">
        <v>69485</v>
      </c>
      <c r="L50" s="52">
        <v>77420.22</v>
      </c>
      <c r="M50" s="52">
        <v>59511</v>
      </c>
      <c r="N50" s="52">
        <v>63436.95</v>
      </c>
      <c r="O50" s="52"/>
      <c r="P50" s="52"/>
      <c r="Q50" s="26"/>
      <c r="R50" s="26"/>
      <c r="S50" s="26"/>
      <c r="T50" s="26"/>
      <c r="U50" s="26"/>
      <c r="V50" s="26"/>
      <c r="W50" s="26"/>
      <c r="X50" s="26"/>
      <c r="Y50" s="26"/>
      <c r="Z50" s="26"/>
      <c r="AA50" s="26"/>
      <c r="AB50" s="26"/>
      <c r="AC50" s="149">
        <f t="shared" si="8"/>
        <v>6.5970156777738431E-2</v>
      </c>
    </row>
    <row r="51" spans="1:29" ht="18.75" x14ac:dyDescent="0.25">
      <c r="A51" s="11" t="s">
        <v>61</v>
      </c>
      <c r="B51" s="52">
        <v>31007.3</v>
      </c>
      <c r="C51" s="52">
        <v>2944</v>
      </c>
      <c r="D51" s="52">
        <v>0</v>
      </c>
      <c r="E51" s="52">
        <v>3754</v>
      </c>
      <c r="F51" s="52">
        <v>0</v>
      </c>
      <c r="G51" s="52">
        <v>48605</v>
      </c>
      <c r="H51" s="52">
        <v>442</v>
      </c>
      <c r="I51" s="52">
        <v>25800</v>
      </c>
      <c r="J51" s="52">
        <v>1552</v>
      </c>
      <c r="K51" s="52">
        <v>8741</v>
      </c>
      <c r="L51" s="52">
        <v>8309</v>
      </c>
      <c r="M51" s="52">
        <v>11414</v>
      </c>
      <c r="N51" s="52">
        <v>10178</v>
      </c>
      <c r="O51" s="52"/>
      <c r="P51" s="52"/>
      <c r="Q51" s="26"/>
      <c r="R51" s="26"/>
      <c r="S51" s="26"/>
      <c r="T51" s="26"/>
      <c r="U51" s="26"/>
      <c r="V51" s="26"/>
      <c r="W51" s="26"/>
      <c r="X51" s="26"/>
      <c r="Y51" s="26"/>
      <c r="Z51" s="26"/>
      <c r="AA51" s="26"/>
      <c r="AB51" s="26"/>
      <c r="AC51" s="149">
        <f t="shared" si="8"/>
        <v>-0.10828806728578944</v>
      </c>
    </row>
    <row r="52" spans="1:29" ht="18.75" x14ac:dyDescent="0.25">
      <c r="A52" s="13" t="s">
        <v>62</v>
      </c>
      <c r="B52" s="13">
        <f>B47/B42</f>
        <v>0.20742586882583133</v>
      </c>
      <c r="C52" s="13">
        <f t="shared" ref="C52:N56" si="10">C47/C42</f>
        <v>0.21391809925043828</v>
      </c>
      <c r="D52" s="13">
        <f t="shared" si="10"/>
        <v>0.22201252653407744</v>
      </c>
      <c r="E52" s="13">
        <f t="shared" si="10"/>
        <v>0.21168190041803708</v>
      </c>
      <c r="F52" s="13">
        <f t="shared" si="10"/>
        <v>0.24037156035981547</v>
      </c>
      <c r="G52" s="13">
        <f t="shared" si="10"/>
        <v>0.23889845646616512</v>
      </c>
      <c r="H52" s="13">
        <f t="shared" si="10"/>
        <v>0.23088602278405174</v>
      </c>
      <c r="I52" s="13">
        <f t="shared" si="10"/>
        <v>0.23786183561683552</v>
      </c>
      <c r="J52" s="13">
        <f t="shared" si="10"/>
        <v>0.26192658843908395</v>
      </c>
      <c r="K52" s="13">
        <f t="shared" si="10"/>
        <v>0.27897326727770377</v>
      </c>
      <c r="L52" s="13">
        <f t="shared" si="10"/>
        <v>0.31241540439308135</v>
      </c>
      <c r="M52" s="13">
        <f t="shared" si="10"/>
        <v>0.32939313241367618</v>
      </c>
      <c r="N52" s="13">
        <f t="shared" si="10"/>
        <v>0.35272198162077401</v>
      </c>
      <c r="O52" s="13"/>
      <c r="P52" s="13"/>
      <c r="Q52" s="14"/>
      <c r="R52" s="14"/>
      <c r="S52" s="14"/>
      <c r="T52" s="14"/>
      <c r="U52" s="14"/>
      <c r="V52" s="14"/>
      <c r="W52" s="14"/>
      <c r="X52" s="14"/>
      <c r="Y52" s="14"/>
      <c r="Z52" s="14"/>
      <c r="AA52" s="14"/>
      <c r="AB52" s="14"/>
      <c r="AC52" s="149"/>
    </row>
    <row r="53" spans="1:29" ht="18.75" x14ac:dyDescent="0.25">
      <c r="A53" s="13" t="s">
        <v>63</v>
      </c>
      <c r="B53" s="13">
        <f>B48/B43</f>
        <v>0.12087418682986285</v>
      </c>
      <c r="C53" s="13">
        <f t="shared" si="10"/>
        <v>0.11320995580395363</v>
      </c>
      <c r="D53" s="13">
        <f t="shared" si="10"/>
        <v>0.12922767055244125</v>
      </c>
      <c r="E53" s="13">
        <f t="shared" si="10"/>
        <v>0.10451137437190706</v>
      </c>
      <c r="F53" s="13">
        <f t="shared" si="10"/>
        <v>0.11934721799361556</v>
      </c>
      <c r="G53" s="13">
        <f t="shared" si="10"/>
        <v>7.9103611959322639E-2</v>
      </c>
      <c r="H53" s="13">
        <f t="shared" si="10"/>
        <v>7.5720671757027957E-2</v>
      </c>
      <c r="I53" s="13">
        <f t="shared" si="10"/>
        <v>0.11101349699783082</v>
      </c>
      <c r="J53" s="13">
        <f t="shared" si="10"/>
        <v>0.11660161647332998</v>
      </c>
      <c r="K53" s="13">
        <f t="shared" si="10"/>
        <v>9.5029411334890887E-2</v>
      </c>
      <c r="L53" s="13">
        <f t="shared" si="10"/>
        <v>0.10565478375174539</v>
      </c>
      <c r="M53" s="13">
        <f t="shared" si="10"/>
        <v>0.10202489481173894</v>
      </c>
      <c r="N53" s="13">
        <f t="shared" si="10"/>
        <v>9.5059479439019601E-2</v>
      </c>
      <c r="O53" s="13"/>
      <c r="P53" s="13"/>
      <c r="Q53" s="14"/>
      <c r="R53" s="14"/>
      <c r="S53" s="14"/>
      <c r="T53" s="14"/>
      <c r="U53" s="14"/>
      <c r="V53" s="14"/>
      <c r="W53" s="14"/>
      <c r="X53" s="14"/>
      <c r="Y53" s="14"/>
      <c r="Z53" s="14"/>
      <c r="AA53" s="14"/>
      <c r="AB53" s="14"/>
      <c r="AC53" s="149"/>
    </row>
    <row r="54" spans="1:29" ht="18.75" x14ac:dyDescent="0.25">
      <c r="A54" s="13" t="s">
        <v>64</v>
      </c>
      <c r="B54" s="13">
        <f>B49/B44</f>
        <v>0.49317742479689242</v>
      </c>
      <c r="C54" s="13">
        <f t="shared" si="10"/>
        <v>0.48118770188644</v>
      </c>
      <c r="D54" s="13">
        <f t="shared" si="10"/>
        <v>0.47619389663405409</v>
      </c>
      <c r="E54" s="13">
        <f t="shared" si="10"/>
        <v>0.52856395807543399</v>
      </c>
      <c r="F54" s="13">
        <f t="shared" si="10"/>
        <v>0.43949728192567733</v>
      </c>
      <c r="G54" s="13">
        <f t="shared" si="10"/>
        <v>0.48194721539927554</v>
      </c>
      <c r="H54" s="13">
        <f t="shared" si="10"/>
        <v>0.48832879401580487</v>
      </c>
      <c r="I54" s="13">
        <f t="shared" si="10"/>
        <v>0.45942736382945121</v>
      </c>
      <c r="J54" s="13">
        <f t="shared" si="10"/>
        <v>0.50415978064903821</v>
      </c>
      <c r="K54" s="13">
        <f t="shared" si="10"/>
        <v>0.53523181673715414</v>
      </c>
      <c r="L54" s="13">
        <f t="shared" si="10"/>
        <v>0.5934210593918724</v>
      </c>
      <c r="M54" s="13">
        <f t="shared" si="10"/>
        <v>0.52382411881290614</v>
      </c>
      <c r="N54" s="13">
        <f t="shared" si="10"/>
        <v>0.63416884416744135</v>
      </c>
      <c r="O54" s="13"/>
      <c r="P54" s="13"/>
      <c r="Q54" s="14"/>
      <c r="R54" s="14"/>
      <c r="S54" s="14"/>
      <c r="T54" s="14"/>
      <c r="U54" s="14"/>
      <c r="V54" s="14"/>
      <c r="W54" s="14"/>
      <c r="X54" s="14"/>
      <c r="Y54" s="14"/>
      <c r="Z54" s="14"/>
      <c r="AA54" s="14"/>
      <c r="AB54" s="14"/>
      <c r="AC54" s="149">
        <f>N54-M54</f>
        <v>0.11034472535453521</v>
      </c>
    </row>
    <row r="55" spans="1:29" ht="18.75" x14ac:dyDescent="0.25">
      <c r="A55" s="13" t="s">
        <v>65</v>
      </c>
      <c r="B55" s="13">
        <f>B50/B45</f>
        <v>9.3767884115391956E-2</v>
      </c>
      <c r="C55" s="13">
        <f t="shared" si="10"/>
        <v>1.1089133535565301E-2</v>
      </c>
      <c r="D55" s="13">
        <f t="shared" si="10"/>
        <v>2.5868410702967297E-2</v>
      </c>
      <c r="E55" s="13">
        <f t="shared" si="10"/>
        <v>4.3652065603732434E-3</v>
      </c>
      <c r="F55" s="13">
        <f t="shared" si="10"/>
        <v>1.5652754035597793E-2</v>
      </c>
      <c r="G55" s="13">
        <f t="shared" si="10"/>
        <v>9.1390371844008042E-2</v>
      </c>
      <c r="H55" s="13">
        <f t="shared" si="10"/>
        <v>0.12005294403394563</v>
      </c>
      <c r="I55" s="13">
        <f t="shared" si="10"/>
        <v>0.127778654245538</v>
      </c>
      <c r="J55" s="13">
        <f t="shared" si="10"/>
        <v>0.1202734052064225</v>
      </c>
      <c r="K55" s="13">
        <f t="shared" si="10"/>
        <v>6.5386015425152447E-2</v>
      </c>
      <c r="L55" s="13">
        <f t="shared" si="10"/>
        <v>2.0881192335457953E-2</v>
      </c>
      <c r="M55" s="13">
        <f t="shared" si="10"/>
        <v>9.0720894745743227E-2</v>
      </c>
      <c r="N55" s="13">
        <f t="shared" si="10"/>
        <v>7.1512664206478171E-2</v>
      </c>
      <c r="O55" s="13"/>
      <c r="P55" s="13"/>
      <c r="Q55" s="14"/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9"/>
    </row>
    <row r="56" spans="1:29" ht="18.75" x14ac:dyDescent="0.25">
      <c r="A56" s="13" t="s">
        <v>66</v>
      </c>
      <c r="B56" s="13">
        <f>B51/B46</f>
        <v>5.9321699745108749E-3</v>
      </c>
      <c r="C56" s="13">
        <f t="shared" si="10"/>
        <v>5.5555943457485642E-4</v>
      </c>
      <c r="D56" s="13">
        <f t="shared" si="10"/>
        <v>0</v>
      </c>
      <c r="E56" s="13">
        <f t="shared" si="10"/>
        <v>3.977061866619261E-4</v>
      </c>
      <c r="F56" s="13">
        <f t="shared" si="10"/>
        <v>0</v>
      </c>
      <c r="G56" s="13">
        <f t="shared" si="10"/>
        <v>2.7591065274539757E-2</v>
      </c>
      <c r="H56" s="13">
        <f t="shared" si="10"/>
        <v>1.2665772612129339E-3</v>
      </c>
      <c r="I56" s="13">
        <f t="shared" si="10"/>
        <v>9.1340366777596826E-2</v>
      </c>
      <c r="J56" s="13">
        <f t="shared" si="10"/>
        <v>1.0097461321258019E-2</v>
      </c>
      <c r="K56" s="13">
        <f t="shared" si="10"/>
        <v>3.478741906084714E-2</v>
      </c>
      <c r="L56" s="13">
        <f t="shared" si="10"/>
        <v>2.741420893395053E-2</v>
      </c>
      <c r="M56" s="13">
        <f t="shared" si="10"/>
        <v>3.1055038757580786E-2</v>
      </c>
      <c r="N56" s="13">
        <f t="shared" si="10"/>
        <v>1.8325927099613244E-2</v>
      </c>
      <c r="O56" s="13"/>
      <c r="P56" s="13"/>
      <c r="Q56" s="14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9"/>
    </row>
    <row r="57" spans="1:29" ht="18.75" x14ac:dyDescent="0.25">
      <c r="A57" s="11" t="s">
        <v>67</v>
      </c>
      <c r="B57" s="52">
        <v>427829</v>
      </c>
      <c r="C57" s="52">
        <v>386408</v>
      </c>
      <c r="D57" s="52">
        <v>414040</v>
      </c>
      <c r="E57" s="52">
        <v>420258</v>
      </c>
      <c r="F57" s="52">
        <v>369116</v>
      </c>
      <c r="G57" s="52">
        <v>440728</v>
      </c>
      <c r="H57" s="52">
        <v>334235</v>
      </c>
      <c r="I57" s="52">
        <v>313059</v>
      </c>
      <c r="J57" s="52">
        <v>286667</v>
      </c>
      <c r="K57" s="52">
        <v>272066</v>
      </c>
      <c r="L57" s="52">
        <v>298535</v>
      </c>
      <c r="M57" s="52">
        <v>299925</v>
      </c>
      <c r="N57" s="52">
        <v>318062</v>
      </c>
      <c r="O57" s="52"/>
      <c r="P57" s="52"/>
      <c r="Q57" s="26"/>
      <c r="R57" s="26"/>
      <c r="S57" s="26"/>
      <c r="T57" s="26"/>
      <c r="U57" s="26"/>
      <c r="V57" s="26"/>
      <c r="W57" s="26"/>
      <c r="X57" s="26"/>
      <c r="Y57" s="26"/>
      <c r="Z57" s="26"/>
      <c r="AA57" s="26"/>
      <c r="AB57" s="26"/>
      <c r="AC57" s="149">
        <f t="shared" si="8"/>
        <v>6.0471784612819768E-2</v>
      </c>
    </row>
    <row r="58" spans="1:29" ht="18.75" x14ac:dyDescent="0.25">
      <c r="A58" s="11" t="s">
        <v>68</v>
      </c>
      <c r="B58" s="52">
        <v>3726</v>
      </c>
      <c r="C58" s="52">
        <v>3429</v>
      </c>
      <c r="D58" s="52">
        <v>3721</v>
      </c>
      <c r="E58" s="52">
        <v>4043</v>
      </c>
      <c r="F58" s="52">
        <v>3975</v>
      </c>
      <c r="G58" s="52">
        <v>16815</v>
      </c>
      <c r="H58" s="52">
        <v>7043</v>
      </c>
      <c r="I58" s="52">
        <v>3116</v>
      </c>
      <c r="J58" s="52">
        <v>2216</v>
      </c>
      <c r="K58" s="52">
        <v>2093</v>
      </c>
      <c r="L58" s="52">
        <v>2471</v>
      </c>
      <c r="M58" s="52">
        <v>2671</v>
      </c>
      <c r="N58" s="52">
        <v>3238</v>
      </c>
      <c r="O58" s="52"/>
      <c r="P58" s="52"/>
      <c r="Q58" s="26"/>
      <c r="R58" s="26"/>
      <c r="S58" s="26"/>
      <c r="T58" s="26"/>
      <c r="U58" s="26"/>
      <c r="V58" s="26"/>
      <c r="W58" s="26"/>
      <c r="X58" s="26"/>
      <c r="Y58" s="26"/>
      <c r="Z58" s="26"/>
      <c r="AA58" s="26"/>
      <c r="AB58" s="26"/>
      <c r="AC58" s="149">
        <f t="shared" si="8"/>
        <v>0.21228004492699371</v>
      </c>
    </row>
    <row r="59" spans="1:29" ht="18.75" x14ac:dyDescent="0.25">
      <c r="A59" s="11" t="s">
        <v>69</v>
      </c>
      <c r="B59" s="52">
        <v>432</v>
      </c>
      <c r="C59" s="52">
        <v>412</v>
      </c>
      <c r="D59" s="52">
        <v>434</v>
      </c>
      <c r="E59" s="52">
        <v>549</v>
      </c>
      <c r="F59" s="52">
        <v>601</v>
      </c>
      <c r="G59" s="52">
        <v>1740</v>
      </c>
      <c r="H59" s="52">
        <v>642</v>
      </c>
      <c r="I59" s="52">
        <v>394</v>
      </c>
      <c r="J59" s="52">
        <v>296</v>
      </c>
      <c r="K59" s="52">
        <v>238</v>
      </c>
      <c r="L59" s="52">
        <v>276</v>
      </c>
      <c r="M59" s="52">
        <v>238</v>
      </c>
      <c r="N59" s="52">
        <v>310</v>
      </c>
      <c r="O59" s="52"/>
      <c r="P59" s="52"/>
      <c r="Q59" s="26"/>
      <c r="R59" s="26"/>
      <c r="S59" s="26"/>
      <c r="T59" s="26"/>
      <c r="U59" s="26"/>
      <c r="V59" s="26"/>
      <c r="W59" s="26"/>
      <c r="X59" s="26"/>
      <c r="Y59" s="26"/>
      <c r="Z59" s="26"/>
      <c r="AA59" s="26"/>
      <c r="AB59" s="26"/>
      <c r="AC59" s="149">
        <f t="shared" si="8"/>
        <v>0.30252100840336138</v>
      </c>
    </row>
    <row r="60" spans="1:29" ht="18.75" x14ac:dyDescent="0.25">
      <c r="A60" s="11" t="s">
        <v>70</v>
      </c>
      <c r="B60" s="52">
        <v>581</v>
      </c>
      <c r="C60" s="52">
        <v>1283</v>
      </c>
      <c r="D60" s="52">
        <v>3912</v>
      </c>
      <c r="E60" s="52">
        <v>2268</v>
      </c>
      <c r="F60" s="52">
        <v>1550</v>
      </c>
      <c r="G60" s="52">
        <v>2007</v>
      </c>
      <c r="H60" s="52">
        <v>629</v>
      </c>
      <c r="I60" s="52">
        <v>345</v>
      </c>
      <c r="J60" s="52">
        <v>387</v>
      </c>
      <c r="K60" s="52">
        <v>308</v>
      </c>
      <c r="L60" s="52">
        <v>573</v>
      </c>
      <c r="M60" s="52">
        <v>196</v>
      </c>
      <c r="N60" s="52">
        <v>254</v>
      </c>
      <c r="O60" s="52"/>
      <c r="P60" s="52"/>
      <c r="Q60" s="26"/>
      <c r="R60" s="26"/>
      <c r="S60" s="26"/>
      <c r="T60" s="26"/>
      <c r="U60" s="26"/>
      <c r="V60" s="26"/>
      <c r="W60" s="26"/>
      <c r="X60" s="26"/>
      <c r="Y60" s="26"/>
      <c r="Z60" s="26"/>
      <c r="AA60" s="26"/>
      <c r="AB60" s="26"/>
      <c r="AC60" s="149">
        <f t="shared" si="8"/>
        <v>0.29591836734693877</v>
      </c>
    </row>
    <row r="61" spans="1:29" ht="18.75" x14ac:dyDescent="0.25">
      <c r="A61" s="11" t="s">
        <v>71</v>
      </c>
      <c r="B61" s="52">
        <v>4942</v>
      </c>
      <c r="C61" s="52">
        <v>5923</v>
      </c>
      <c r="D61" s="52">
        <v>8176</v>
      </c>
      <c r="E61" s="52">
        <v>10573</v>
      </c>
      <c r="F61" s="52">
        <v>6469</v>
      </c>
      <c r="G61" s="52">
        <v>1121</v>
      </c>
      <c r="H61" s="52">
        <v>308</v>
      </c>
      <c r="I61" s="52">
        <v>235</v>
      </c>
      <c r="J61" s="52">
        <v>164</v>
      </c>
      <c r="K61" s="52">
        <v>235</v>
      </c>
      <c r="L61" s="52">
        <v>341</v>
      </c>
      <c r="M61" s="52">
        <v>396</v>
      </c>
      <c r="N61" s="52">
        <v>572</v>
      </c>
      <c r="O61" s="52"/>
      <c r="P61" s="52"/>
      <c r="Q61" s="26"/>
      <c r="R61" s="26"/>
      <c r="S61" s="26"/>
      <c r="T61" s="26"/>
      <c r="U61" s="26"/>
      <c r="V61" s="26"/>
      <c r="W61" s="26"/>
      <c r="X61" s="26"/>
      <c r="Y61" s="26"/>
      <c r="Z61" s="26"/>
      <c r="AA61" s="26"/>
      <c r="AB61" s="26"/>
      <c r="AC61" s="149">
        <f t="shared" si="8"/>
        <v>0.44444444444444442</v>
      </c>
    </row>
    <row r="62" spans="1:29" ht="18.75" x14ac:dyDescent="0.25">
      <c r="A62" s="11" t="s">
        <v>72</v>
      </c>
      <c r="B62" s="52">
        <v>52521</v>
      </c>
      <c r="C62" s="52">
        <v>49678</v>
      </c>
      <c r="D62" s="52">
        <v>55650</v>
      </c>
      <c r="E62" s="52">
        <v>55155</v>
      </c>
      <c r="F62" s="52">
        <v>52475</v>
      </c>
      <c r="G62" s="52">
        <v>59403</v>
      </c>
      <c r="H62" s="52">
        <v>46153</v>
      </c>
      <c r="I62" s="52">
        <v>44935</v>
      </c>
      <c r="J62" s="52">
        <v>44021</v>
      </c>
      <c r="K62" s="52">
        <v>43969</v>
      </c>
      <c r="L62" s="52">
        <v>55732</v>
      </c>
      <c r="M62" s="52">
        <v>63209</v>
      </c>
      <c r="N62" s="52">
        <v>70573</v>
      </c>
      <c r="O62" s="52"/>
      <c r="P62" s="52"/>
      <c r="Q62" s="26"/>
      <c r="R62" s="26"/>
      <c r="S62" s="26"/>
      <c r="T62" s="26"/>
      <c r="U62" s="26"/>
      <c r="V62" s="26"/>
      <c r="W62" s="26"/>
      <c r="X62" s="26"/>
      <c r="Y62" s="26"/>
      <c r="Z62" s="26"/>
      <c r="AA62" s="26"/>
      <c r="AB62" s="26"/>
      <c r="AC62" s="153"/>
    </row>
    <row r="63" spans="1:29" ht="18.75" x14ac:dyDescent="0.25">
      <c r="A63" s="11" t="s">
        <v>73</v>
      </c>
      <c r="B63" s="52">
        <v>309</v>
      </c>
      <c r="C63" s="52">
        <v>274</v>
      </c>
      <c r="D63" s="52">
        <v>352</v>
      </c>
      <c r="E63" s="52">
        <v>302</v>
      </c>
      <c r="F63" s="52">
        <v>307</v>
      </c>
      <c r="G63" s="52">
        <v>938</v>
      </c>
      <c r="H63" s="52">
        <v>392</v>
      </c>
      <c r="I63" s="52">
        <v>216</v>
      </c>
      <c r="J63" s="52">
        <v>181</v>
      </c>
      <c r="K63" s="52">
        <v>128</v>
      </c>
      <c r="L63" s="52">
        <v>193</v>
      </c>
      <c r="M63" s="52">
        <v>246</v>
      </c>
      <c r="N63" s="52">
        <v>257</v>
      </c>
      <c r="O63" s="52"/>
      <c r="P63" s="52"/>
      <c r="Q63" s="26"/>
      <c r="R63" s="26"/>
      <c r="S63" s="26"/>
      <c r="T63" s="26"/>
      <c r="U63" s="26"/>
      <c r="V63" s="26"/>
      <c r="W63" s="26"/>
      <c r="X63" s="26"/>
      <c r="Y63" s="26"/>
      <c r="Z63" s="26"/>
      <c r="AA63" s="26"/>
      <c r="AB63" s="26"/>
      <c r="AC63" s="149">
        <f t="shared" si="8"/>
        <v>4.471544715447151E-2</v>
      </c>
    </row>
    <row r="64" spans="1:29" ht="18.75" x14ac:dyDescent="0.25">
      <c r="A64" s="11" t="s">
        <v>74</v>
      </c>
      <c r="B64" s="52">
        <v>222</v>
      </c>
      <c r="C64" s="52">
        <v>202</v>
      </c>
      <c r="D64" s="52">
        <v>223</v>
      </c>
      <c r="E64" s="52">
        <v>283</v>
      </c>
      <c r="F64" s="52">
        <v>308</v>
      </c>
      <c r="G64" s="52">
        <v>821</v>
      </c>
      <c r="H64" s="52">
        <v>305</v>
      </c>
      <c r="I64" s="52">
        <v>219</v>
      </c>
      <c r="J64" s="52">
        <v>150</v>
      </c>
      <c r="K64" s="52">
        <v>141</v>
      </c>
      <c r="L64" s="52">
        <v>171</v>
      </c>
      <c r="M64" s="52">
        <v>138</v>
      </c>
      <c r="N64" s="52">
        <v>184</v>
      </c>
      <c r="O64" s="52"/>
      <c r="P64" s="52"/>
      <c r="Q64" s="26"/>
      <c r="R64" s="26"/>
      <c r="S64" s="26"/>
      <c r="T64" s="26"/>
      <c r="U64" s="26"/>
      <c r="V64" s="26"/>
      <c r="W64" s="26"/>
      <c r="X64" s="26"/>
      <c r="Y64" s="26"/>
      <c r="Z64" s="26"/>
      <c r="AA64" s="26"/>
      <c r="AB64" s="26"/>
      <c r="AC64" s="149">
        <f t="shared" si="8"/>
        <v>0.33333333333333326</v>
      </c>
    </row>
    <row r="65" spans="1:29" ht="18.75" x14ac:dyDescent="0.25">
      <c r="A65" s="11" t="s">
        <v>75</v>
      </c>
      <c r="B65" s="52">
        <v>87</v>
      </c>
      <c r="C65" s="52">
        <v>75</v>
      </c>
      <c r="D65" s="52">
        <v>206</v>
      </c>
      <c r="E65" s="52">
        <v>74</v>
      </c>
      <c r="F65" s="52">
        <v>102</v>
      </c>
      <c r="G65" s="52">
        <v>274</v>
      </c>
      <c r="H65" s="52">
        <v>68</v>
      </c>
      <c r="I65" s="52">
        <v>42</v>
      </c>
      <c r="J65" s="52">
        <v>59</v>
      </c>
      <c r="K65" s="52">
        <v>31</v>
      </c>
      <c r="L65" s="52">
        <v>31</v>
      </c>
      <c r="M65" s="52">
        <v>29</v>
      </c>
      <c r="N65" s="52">
        <v>45</v>
      </c>
      <c r="O65" s="52"/>
      <c r="P65" s="52"/>
      <c r="Q65" s="26"/>
      <c r="R65" s="26"/>
      <c r="S65" s="26"/>
      <c r="T65" s="26"/>
      <c r="U65" s="26"/>
      <c r="V65" s="26"/>
      <c r="W65" s="26"/>
      <c r="X65" s="26"/>
      <c r="Y65" s="26"/>
      <c r="Z65" s="26"/>
      <c r="AA65" s="26"/>
      <c r="AB65" s="26"/>
      <c r="AC65" s="149">
        <f t="shared" si="8"/>
        <v>0.55172413793103448</v>
      </c>
    </row>
    <row r="66" spans="1:29" ht="18.75" x14ac:dyDescent="0.25">
      <c r="A66" s="11" t="s">
        <v>76</v>
      </c>
      <c r="B66" s="52">
        <v>17</v>
      </c>
      <c r="C66" s="52">
        <v>3</v>
      </c>
      <c r="D66" s="52">
        <v>0</v>
      </c>
      <c r="E66" s="52">
        <v>3</v>
      </c>
      <c r="F66" s="52">
        <v>0</v>
      </c>
      <c r="G66" s="52">
        <v>13</v>
      </c>
      <c r="H66" s="52">
        <v>1</v>
      </c>
      <c r="I66" s="52">
        <v>8</v>
      </c>
      <c r="J66" s="52">
        <v>2</v>
      </c>
      <c r="K66" s="52">
        <v>3</v>
      </c>
      <c r="L66" s="52">
        <v>3</v>
      </c>
      <c r="M66" s="52">
        <v>5</v>
      </c>
      <c r="N66" s="52">
        <v>9</v>
      </c>
      <c r="O66" s="52"/>
      <c r="P66" s="52"/>
      <c r="Q66" s="26"/>
      <c r="R66" s="26"/>
      <c r="S66" s="26"/>
      <c r="T66" s="26"/>
      <c r="U66" s="26"/>
      <c r="V66" s="26"/>
      <c r="W66" s="26"/>
      <c r="X66" s="26"/>
      <c r="Y66" s="26"/>
      <c r="Z66" s="26"/>
      <c r="AA66" s="26"/>
      <c r="AB66" s="26"/>
      <c r="AC66" s="149">
        <f t="shared" si="8"/>
        <v>0.8</v>
      </c>
    </row>
    <row r="67" spans="1:29" ht="18.75" x14ac:dyDescent="0.25">
      <c r="A67" s="13" t="s">
        <v>77</v>
      </c>
      <c r="B67" s="13">
        <f>B62/B57</f>
        <v>0.12276166412281542</v>
      </c>
      <c r="C67" s="13">
        <f t="shared" ref="C67:N67" si="11">C62/C57</f>
        <v>0.12856359081592514</v>
      </c>
      <c r="D67" s="13">
        <f t="shared" si="11"/>
        <v>0.13440730364216016</v>
      </c>
      <c r="E67" s="13">
        <f t="shared" si="11"/>
        <v>0.13124080921719516</v>
      </c>
      <c r="F67" s="13">
        <f t="shared" si="11"/>
        <v>0.14216398097075175</v>
      </c>
      <c r="G67" s="13">
        <f t="shared" si="11"/>
        <v>0.13478381223793359</v>
      </c>
      <c r="H67" s="13">
        <f t="shared" si="11"/>
        <v>0.13808547877990038</v>
      </c>
      <c r="I67" s="13">
        <f t="shared" si="11"/>
        <v>0.14353524415525509</v>
      </c>
      <c r="J67" s="13">
        <f t="shared" si="11"/>
        <v>0.15356144934715193</v>
      </c>
      <c r="K67" s="13">
        <f t="shared" si="11"/>
        <v>0.16161152073393956</v>
      </c>
      <c r="L67" s="13">
        <f t="shared" si="11"/>
        <v>0.18668497831075084</v>
      </c>
      <c r="M67" s="13">
        <f t="shared" si="11"/>
        <v>0.21074935400516795</v>
      </c>
      <c r="N67" s="13">
        <f t="shared" si="11"/>
        <v>0.22188441247303986</v>
      </c>
      <c r="O67" s="13"/>
      <c r="P67" s="13"/>
      <c r="Q67" s="14"/>
      <c r="R67" s="14"/>
      <c r="S67" s="14"/>
      <c r="T67" s="14"/>
      <c r="U67" s="14"/>
      <c r="V67" s="14"/>
      <c r="W67" s="14"/>
      <c r="X67" s="14"/>
      <c r="Y67" s="14"/>
      <c r="Z67" s="14"/>
      <c r="AA67" s="14"/>
      <c r="AB67" s="14"/>
      <c r="AC67" s="149"/>
    </row>
    <row r="68" spans="1:29" ht="18.75" x14ac:dyDescent="0.25">
      <c r="A68" s="59" t="s">
        <v>78</v>
      </c>
      <c r="B68" s="13">
        <f t="shared" ref="B68:N71" si="12">B63/B58</f>
        <v>8.2930756843800316E-2</v>
      </c>
      <c r="C68" s="13">
        <f t="shared" si="12"/>
        <v>7.9906678331875189E-2</v>
      </c>
      <c r="D68" s="13">
        <f t="shared" si="12"/>
        <v>9.4598226283257189E-2</v>
      </c>
      <c r="E68" s="13">
        <f t="shared" si="12"/>
        <v>7.4697007172891419E-2</v>
      </c>
      <c r="F68" s="13">
        <f t="shared" si="12"/>
        <v>7.7232704402515728E-2</v>
      </c>
      <c r="G68" s="13">
        <f t="shared" si="12"/>
        <v>5.5783526613143029E-2</v>
      </c>
      <c r="H68" s="13">
        <f t="shared" si="12"/>
        <v>5.5658100241374416E-2</v>
      </c>
      <c r="I68" s="13">
        <f t="shared" si="12"/>
        <v>6.9319640564826701E-2</v>
      </c>
      <c r="J68" s="13">
        <f t="shared" si="12"/>
        <v>8.1678700361010825E-2</v>
      </c>
      <c r="K68" s="13">
        <f t="shared" si="12"/>
        <v>6.1156235069278544E-2</v>
      </c>
      <c r="L68" s="13">
        <f t="shared" si="12"/>
        <v>7.8106029947389716E-2</v>
      </c>
      <c r="M68" s="13">
        <f t="shared" si="12"/>
        <v>9.2100336952452261E-2</v>
      </c>
      <c r="N68" s="13">
        <f t="shared" si="12"/>
        <v>7.9369981470043233E-2</v>
      </c>
      <c r="O68" s="13"/>
      <c r="P68" s="13"/>
      <c r="Q68" s="14"/>
      <c r="R68" s="14"/>
      <c r="S68" s="14"/>
      <c r="T68" s="14"/>
      <c r="U68" s="14"/>
      <c r="V68" s="14"/>
      <c r="W68" s="14"/>
      <c r="X68" s="14"/>
      <c r="Y68" s="14"/>
      <c r="Z68" s="14"/>
      <c r="AA68" s="14"/>
      <c r="AB68" s="14"/>
      <c r="AC68" s="149"/>
    </row>
    <row r="69" spans="1:29" ht="18.75" x14ac:dyDescent="0.25">
      <c r="A69" s="59" t="s">
        <v>79</v>
      </c>
      <c r="B69" s="13">
        <f t="shared" si="12"/>
        <v>0.51388888888888884</v>
      </c>
      <c r="C69" s="13">
        <f t="shared" si="12"/>
        <v>0.49029126213592233</v>
      </c>
      <c r="D69" s="13">
        <f t="shared" si="12"/>
        <v>0.51382488479262678</v>
      </c>
      <c r="E69" s="13">
        <f t="shared" si="12"/>
        <v>0.51548269581056472</v>
      </c>
      <c r="F69" s="13">
        <f t="shared" si="12"/>
        <v>0.5124792013311148</v>
      </c>
      <c r="G69" s="13">
        <f t="shared" si="12"/>
        <v>0.47183908045977013</v>
      </c>
      <c r="H69" s="13">
        <f t="shared" si="12"/>
        <v>0.47507788161993769</v>
      </c>
      <c r="I69" s="13">
        <f t="shared" si="12"/>
        <v>0.5558375634517766</v>
      </c>
      <c r="J69" s="13">
        <f t="shared" si="12"/>
        <v>0.5067567567567568</v>
      </c>
      <c r="K69" s="13">
        <f t="shared" si="12"/>
        <v>0.59243697478991597</v>
      </c>
      <c r="L69" s="13">
        <f t="shared" si="12"/>
        <v>0.61956521739130432</v>
      </c>
      <c r="M69" s="13">
        <f t="shared" si="12"/>
        <v>0.57983193277310929</v>
      </c>
      <c r="N69" s="13">
        <f t="shared" si="12"/>
        <v>0.59354838709677415</v>
      </c>
      <c r="O69" s="13"/>
      <c r="P69" s="13"/>
      <c r="Q69" s="14"/>
      <c r="R69" s="14"/>
      <c r="S69" s="14"/>
      <c r="T69" s="14"/>
      <c r="U69" s="14"/>
      <c r="V69" s="14"/>
      <c r="W69" s="14"/>
      <c r="X69" s="14"/>
      <c r="Y69" s="14"/>
      <c r="Z69" s="14"/>
      <c r="AA69" s="14"/>
      <c r="AB69" s="14"/>
      <c r="AC69" s="149">
        <f>N69-M69</f>
        <v>1.3716454323664862E-2</v>
      </c>
    </row>
    <row r="70" spans="1:29" ht="18.75" x14ac:dyDescent="0.25">
      <c r="A70" s="59" t="s">
        <v>80</v>
      </c>
      <c r="B70" s="13">
        <f t="shared" si="12"/>
        <v>0.14974182444061962</v>
      </c>
      <c r="C70" s="13">
        <f t="shared" si="12"/>
        <v>5.8456742010911923E-2</v>
      </c>
      <c r="D70" s="13">
        <f t="shared" si="12"/>
        <v>5.2658486707566461E-2</v>
      </c>
      <c r="E70" s="13">
        <f t="shared" si="12"/>
        <v>3.2627865961199293E-2</v>
      </c>
      <c r="F70" s="13">
        <f t="shared" si="12"/>
        <v>6.580645161290323E-2</v>
      </c>
      <c r="G70" s="13">
        <f t="shared" si="12"/>
        <v>0.13652217239661185</v>
      </c>
      <c r="H70" s="13">
        <f t="shared" si="12"/>
        <v>0.10810810810810811</v>
      </c>
      <c r="I70" s="13">
        <f t="shared" si="12"/>
        <v>0.12173913043478261</v>
      </c>
      <c r="J70" s="13">
        <f t="shared" si="12"/>
        <v>0.15245478036175711</v>
      </c>
      <c r="K70" s="13">
        <f t="shared" si="12"/>
        <v>0.10064935064935066</v>
      </c>
      <c r="L70" s="13">
        <f t="shared" si="12"/>
        <v>5.4101221640488653E-2</v>
      </c>
      <c r="M70" s="13">
        <f t="shared" si="12"/>
        <v>0.14795918367346939</v>
      </c>
      <c r="N70" s="13">
        <f t="shared" si="12"/>
        <v>0.17716535433070865</v>
      </c>
      <c r="O70" s="13"/>
      <c r="P70" s="13"/>
      <c r="Q70" s="14"/>
      <c r="R70" s="14"/>
      <c r="S70" s="14"/>
      <c r="T70" s="14"/>
      <c r="U70" s="14"/>
      <c r="V70" s="14"/>
      <c r="W70" s="14"/>
      <c r="X70" s="14"/>
      <c r="Y70" s="14"/>
      <c r="Z70" s="14"/>
      <c r="AA70" s="14"/>
      <c r="AB70" s="14"/>
      <c r="AC70" s="149"/>
    </row>
    <row r="71" spans="1:29" ht="18.75" x14ac:dyDescent="0.25">
      <c r="A71" s="59" t="s">
        <v>81</v>
      </c>
      <c r="B71" s="13">
        <f t="shared" si="12"/>
        <v>3.4399028733306356E-3</v>
      </c>
      <c r="C71" s="13">
        <f t="shared" si="12"/>
        <v>5.0650008441668068E-4</v>
      </c>
      <c r="D71" s="13">
        <f t="shared" si="12"/>
        <v>0</v>
      </c>
      <c r="E71" s="13">
        <f t="shared" si="12"/>
        <v>2.8374160597748982E-4</v>
      </c>
      <c r="F71" s="13">
        <f t="shared" si="12"/>
        <v>0</v>
      </c>
      <c r="G71" s="13">
        <f t="shared" si="12"/>
        <v>1.159678858162355E-2</v>
      </c>
      <c r="H71" s="13">
        <f t="shared" si="12"/>
        <v>3.246753246753247E-3</v>
      </c>
      <c r="I71" s="13">
        <f t="shared" si="12"/>
        <v>3.4042553191489362E-2</v>
      </c>
      <c r="J71" s="13">
        <f t="shared" si="12"/>
        <v>1.2195121951219513E-2</v>
      </c>
      <c r="K71" s="13">
        <f t="shared" si="12"/>
        <v>1.276595744680851E-2</v>
      </c>
      <c r="L71" s="13">
        <f t="shared" si="12"/>
        <v>8.7976539589442824E-3</v>
      </c>
      <c r="M71" s="13">
        <f t="shared" si="12"/>
        <v>1.2626262626262626E-2</v>
      </c>
      <c r="N71" s="13">
        <f t="shared" si="12"/>
        <v>1.5734265734265736E-2</v>
      </c>
      <c r="O71" s="13"/>
      <c r="P71" s="13"/>
      <c r="Q71" s="14"/>
      <c r="R71" s="14"/>
      <c r="S71" s="14"/>
      <c r="T71" s="14"/>
      <c r="U71" s="14"/>
      <c r="V71" s="14"/>
      <c r="W71" s="14"/>
      <c r="X71" s="14"/>
      <c r="Y71" s="14"/>
      <c r="Z71" s="14"/>
      <c r="AA71" s="14"/>
      <c r="AB71" s="14"/>
      <c r="AC71" s="149"/>
    </row>
    <row r="72" spans="1:29" ht="18.75" x14ac:dyDescent="0.25">
      <c r="A72" s="59" t="s">
        <v>82</v>
      </c>
      <c r="B72" s="56">
        <f t="shared" ref="B72:N76" si="13">B47/B$26</f>
        <v>0.98174725670881879</v>
      </c>
      <c r="C72" s="56">
        <f t="shared" si="13"/>
        <v>0.98382715127237563</v>
      </c>
      <c r="D72" s="56">
        <f t="shared" si="13"/>
        <v>0.94567534687111499</v>
      </c>
      <c r="E72" s="56">
        <f t="shared" si="13"/>
        <v>0.98350600814934497</v>
      </c>
      <c r="F72" s="56">
        <f t="shared" si="13"/>
        <v>0.97847909885188555</v>
      </c>
      <c r="G72" s="56">
        <f t="shared" si="13"/>
        <v>0.95470574778788453</v>
      </c>
      <c r="H72" s="56">
        <f t="shared" si="13"/>
        <v>0.97920393925719318</v>
      </c>
      <c r="I72" s="56">
        <f t="shared" si="13"/>
        <v>0.98556995864588248</v>
      </c>
      <c r="J72" s="56">
        <f t="shared" si="13"/>
        <v>0.98531446191101757</v>
      </c>
      <c r="K72" s="56">
        <f t="shared" si="13"/>
        <v>0.99139154826633469</v>
      </c>
      <c r="L72" s="56">
        <f t="shared" si="13"/>
        <v>0.99075463025649191</v>
      </c>
      <c r="M72" s="56">
        <f t="shared" si="13"/>
        <v>0.99266919656084274</v>
      </c>
      <c r="N72" s="56">
        <f t="shared" si="13"/>
        <v>0.99184513340190361</v>
      </c>
      <c r="O72" s="13"/>
      <c r="P72" s="13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9"/>
    </row>
    <row r="73" spans="1:29" ht="18.75" x14ac:dyDescent="0.25">
      <c r="A73" s="59" t="s">
        <v>83</v>
      </c>
      <c r="B73" s="56">
        <f t="shared" si="13"/>
        <v>8.7518707380791864E-3</v>
      </c>
      <c r="C73" s="56">
        <f t="shared" si="13"/>
        <v>7.8405149518961572E-3</v>
      </c>
      <c r="D73" s="56">
        <f t="shared" si="13"/>
        <v>8.3648802047272229E-3</v>
      </c>
      <c r="E73" s="56">
        <f t="shared" si="13"/>
        <v>7.620856057066706E-3</v>
      </c>
      <c r="F73" s="56">
        <f t="shared" si="13"/>
        <v>8.6057453994892556E-3</v>
      </c>
      <c r="G73" s="56">
        <f t="shared" si="13"/>
        <v>2.0190260419373843E-2</v>
      </c>
      <c r="H73" s="56">
        <f t="shared" si="13"/>
        <v>1.1293770840093482E-2</v>
      </c>
      <c r="I73" s="56">
        <f t="shared" si="13"/>
        <v>7.1088893882590622E-3</v>
      </c>
      <c r="J73" s="56">
        <f t="shared" si="13"/>
        <v>5.9448049454006108E-3</v>
      </c>
      <c r="K73" s="56">
        <f t="shared" si="13"/>
        <v>4.1323040238874448E-3</v>
      </c>
      <c r="L73" s="56">
        <f t="shared" si="13"/>
        <v>4.6280064338253823E-3</v>
      </c>
      <c r="M73" s="56">
        <f t="shared" si="13"/>
        <v>4.1685569742822099E-3</v>
      </c>
      <c r="N73" s="56">
        <f t="shared" si="13"/>
        <v>4.1047542836368583E-3</v>
      </c>
      <c r="O73" s="13"/>
      <c r="P73" s="13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9"/>
    </row>
    <row r="74" spans="1:29" ht="18.75" x14ac:dyDescent="0.25">
      <c r="A74" s="59" t="s">
        <v>84</v>
      </c>
      <c r="B74" s="56">
        <f t="shared" si="13"/>
        <v>4.0828805330620594E-3</v>
      </c>
      <c r="C74" s="56">
        <f t="shared" si="13"/>
        <v>4.1142497895509961E-3</v>
      </c>
      <c r="D74" s="56">
        <f t="shared" si="13"/>
        <v>4.0435631053544994E-3</v>
      </c>
      <c r="E74" s="56">
        <f t="shared" si="13"/>
        <v>5.2385012821712087E-3</v>
      </c>
      <c r="F74" s="56">
        <f t="shared" si="13"/>
        <v>6.7233437269720274E-3</v>
      </c>
      <c r="G74" s="56">
        <f t="shared" si="13"/>
        <v>1.335917333998772E-2</v>
      </c>
      <c r="H74" s="56">
        <f t="shared" si="13"/>
        <v>6.3583905401242962E-3</v>
      </c>
      <c r="I74" s="56">
        <f t="shared" si="13"/>
        <v>3.7961297560938838E-3</v>
      </c>
      <c r="J74" s="56">
        <f t="shared" si="13"/>
        <v>4.2198232134847951E-3</v>
      </c>
      <c r="K74" s="56">
        <f t="shared" si="13"/>
        <v>2.9371311136150058E-3</v>
      </c>
      <c r="L74" s="56">
        <f t="shared" si="13"/>
        <v>3.2366767225155495E-3</v>
      </c>
      <c r="M74" s="56">
        <f t="shared" si="13"/>
        <v>2.1123979956366029E-3</v>
      </c>
      <c r="N74" s="56">
        <f t="shared" si="13"/>
        <v>3.1041750399058246E-3</v>
      </c>
      <c r="O74" s="13"/>
      <c r="P74" s="13"/>
      <c r="Q74" s="14"/>
      <c r="R74" s="14"/>
      <c r="S74" s="14"/>
      <c r="T74" s="14"/>
      <c r="U74" s="14"/>
      <c r="V74" s="14"/>
      <c r="W74" s="14"/>
      <c r="X74" s="14"/>
      <c r="Y74" s="14"/>
      <c r="Z74" s="14"/>
      <c r="AA74" s="14"/>
      <c r="AB74" s="14"/>
      <c r="AC74" s="149"/>
    </row>
    <row r="75" spans="1:29" s="51" customFormat="1" ht="18.75" x14ac:dyDescent="0.25">
      <c r="A75" s="59" t="s">
        <v>85</v>
      </c>
      <c r="B75" s="56">
        <f t="shared" si="13"/>
        <v>4.890058502633461E-3</v>
      </c>
      <c r="C75" s="56">
        <f t="shared" si="13"/>
        <v>4.1640038667843764E-3</v>
      </c>
      <c r="D75" s="56">
        <f t="shared" si="13"/>
        <v>4.1916209818803785E-2</v>
      </c>
      <c r="E75" s="56">
        <f t="shared" si="13"/>
        <v>3.5727715644969186E-3</v>
      </c>
      <c r="F75" s="56">
        <f t="shared" si="13"/>
        <v>6.1918120216533559E-3</v>
      </c>
      <c r="G75" s="56">
        <f t="shared" si="13"/>
        <v>1.1242576037293775E-2</v>
      </c>
      <c r="H75" s="56">
        <f t="shared" si="13"/>
        <v>3.1356884199032972E-3</v>
      </c>
      <c r="I75" s="56">
        <f t="shared" si="13"/>
        <v>3.0024005671067176E-3</v>
      </c>
      <c r="J75" s="56">
        <f t="shared" si="13"/>
        <v>4.490415221359496E-3</v>
      </c>
      <c r="K75" s="56">
        <f t="shared" si="13"/>
        <v>1.3670463552320009E-3</v>
      </c>
      <c r="L75" s="56">
        <f t="shared" si="13"/>
        <v>1.2468684461321049E-3</v>
      </c>
      <c r="M75" s="56">
        <f t="shared" si="13"/>
        <v>8.8089576669522069E-4</v>
      </c>
      <c r="N75" s="56">
        <f t="shared" si="13"/>
        <v>8.151520253570257E-4</v>
      </c>
      <c r="AC75" s="149"/>
    </row>
    <row r="76" spans="1:29" s="51" customFormat="1" ht="18.75" x14ac:dyDescent="0.25">
      <c r="A76" s="59" t="s">
        <v>86</v>
      </c>
      <c r="B76" s="56">
        <f>B51/B$26</f>
        <v>5.2793351740585488E-4</v>
      </c>
      <c r="C76" s="56">
        <f t="shared" si="13"/>
        <v>5.4080119392679537E-5</v>
      </c>
      <c r="D76" s="56">
        <f t="shared" si="13"/>
        <v>0</v>
      </c>
      <c r="E76" s="56">
        <f t="shared" si="13"/>
        <v>6.1862946920418567E-5</v>
      </c>
      <c r="F76" s="56">
        <f t="shared" si="13"/>
        <v>0</v>
      </c>
      <c r="G76" s="56">
        <f t="shared" si="13"/>
        <v>5.0224241546014867E-4</v>
      </c>
      <c r="H76" s="56">
        <f t="shared" si="13"/>
        <v>8.2109426858293886E-6</v>
      </c>
      <c r="I76" s="56">
        <f t="shared" si="13"/>
        <v>5.2262164265712199E-4</v>
      </c>
      <c r="J76" s="56">
        <f t="shared" si="13"/>
        <v>3.0494708737630151E-5</v>
      </c>
      <c r="K76" s="56">
        <f t="shared" si="13"/>
        <v>1.7197024093089041E-4</v>
      </c>
      <c r="L76" s="56">
        <f t="shared" si="13"/>
        <v>1.3381814103488287E-4</v>
      </c>
      <c r="M76" s="56">
        <f t="shared" si="13"/>
        <v>1.6895270254338273E-4</v>
      </c>
      <c r="N76" s="56">
        <f t="shared" si="13"/>
        <v>1.3078524919757031E-4</v>
      </c>
      <c r="AC76" s="149"/>
    </row>
    <row r="77" spans="1:29" s="51" customFormat="1" ht="15.75" customHeight="1" x14ac:dyDescent="0.25">
      <c r="A77" s="44"/>
      <c r="B77" s="44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</row>
    <row r="78" spans="1:29" s="44" customFormat="1" x14ac:dyDescent="0.25"/>
    <row r="79" spans="1:29" s="44" customFormat="1" x14ac:dyDescent="0.25"/>
    <row r="80" spans="1:29" s="44" customFormat="1" x14ac:dyDescent="0.25">
      <c r="B80" s="46">
        <f t="shared" ref="B80:AB80" si="14">B22</f>
        <v>44470</v>
      </c>
      <c r="C80" s="46">
        <f t="shared" si="14"/>
        <v>44501</v>
      </c>
      <c r="D80" s="46">
        <f t="shared" si="14"/>
        <v>44531</v>
      </c>
      <c r="E80" s="46">
        <f t="shared" si="14"/>
        <v>44562</v>
      </c>
      <c r="F80" s="46">
        <f t="shared" si="14"/>
        <v>44593</v>
      </c>
      <c r="G80" s="46">
        <f t="shared" si="14"/>
        <v>44621</v>
      </c>
      <c r="H80" s="46">
        <f t="shared" si="14"/>
        <v>44652</v>
      </c>
      <c r="I80" s="46">
        <f t="shared" si="14"/>
        <v>44682</v>
      </c>
      <c r="J80" s="46">
        <f t="shared" si="14"/>
        <v>44713</v>
      </c>
      <c r="K80" s="46">
        <f t="shared" si="14"/>
        <v>44743</v>
      </c>
      <c r="L80" s="46">
        <f t="shared" si="14"/>
        <v>44774</v>
      </c>
      <c r="M80" s="46">
        <f t="shared" si="14"/>
        <v>44805</v>
      </c>
      <c r="N80" s="46">
        <f t="shared" si="14"/>
        <v>44835</v>
      </c>
      <c r="O80" s="46">
        <f t="shared" si="14"/>
        <v>44866</v>
      </c>
      <c r="P80" s="46">
        <f t="shared" si="14"/>
        <v>44896</v>
      </c>
      <c r="Q80" s="46">
        <f t="shared" si="14"/>
        <v>44927</v>
      </c>
      <c r="R80" s="46">
        <f t="shared" si="14"/>
        <v>44958</v>
      </c>
      <c r="S80" s="46">
        <f t="shared" si="14"/>
        <v>44986</v>
      </c>
      <c r="T80" s="46">
        <f t="shared" si="14"/>
        <v>45017</v>
      </c>
      <c r="U80" s="46">
        <f t="shared" si="14"/>
        <v>45047</v>
      </c>
      <c r="V80" s="46">
        <f t="shared" si="14"/>
        <v>45078</v>
      </c>
      <c r="W80" s="46">
        <f t="shared" si="14"/>
        <v>45108</v>
      </c>
      <c r="X80" s="46">
        <f t="shared" si="14"/>
        <v>45139</v>
      </c>
      <c r="Y80" s="46">
        <f t="shared" si="14"/>
        <v>45170</v>
      </c>
      <c r="Z80" s="46">
        <f t="shared" si="14"/>
        <v>45200</v>
      </c>
      <c r="AA80" s="46">
        <f t="shared" si="14"/>
        <v>45231</v>
      </c>
      <c r="AB80" s="46">
        <f t="shared" si="14"/>
        <v>45261</v>
      </c>
    </row>
    <row r="81" spans="1:55" s="44" customFormat="1" x14ac:dyDescent="0.25">
      <c r="A81" s="44" t="s">
        <v>87</v>
      </c>
      <c r="B81" s="50">
        <f t="shared" ref="B81:AB81" si="15">B29</f>
        <v>0.20182318216273329</v>
      </c>
      <c r="C81" s="50">
        <f t="shared" si="15"/>
        <v>0.19418469287474238</v>
      </c>
      <c r="D81" s="50">
        <f t="shared" si="15"/>
        <v>0.16471740441492827</v>
      </c>
      <c r="E81" s="50">
        <f t="shared" si="15"/>
        <v>0.17534644940336605</v>
      </c>
      <c r="F81" s="50">
        <f t="shared" si="15"/>
        <v>0.21515009217802766</v>
      </c>
      <c r="G81" s="50">
        <f t="shared" si="15"/>
        <v>0.22622079589940186</v>
      </c>
      <c r="H81" s="50">
        <f t="shared" si="15"/>
        <v>0.22543625129874309</v>
      </c>
      <c r="I81" s="50">
        <f t="shared" si="15"/>
        <v>0.23557274749156706</v>
      </c>
      <c r="J81" s="50">
        <f t="shared" si="15"/>
        <v>0.25896636902800457</v>
      </c>
      <c r="K81" s="50">
        <f t="shared" si="15"/>
        <v>0.27559308472649741</v>
      </c>
      <c r="L81" s="50">
        <f t="shared" si="15"/>
        <v>0.30440246498857082</v>
      </c>
      <c r="M81" s="50">
        <f t="shared" si="15"/>
        <v>0.32534378124488661</v>
      </c>
      <c r="N81" s="50">
        <f t="shared" si="15"/>
        <v>0.34739285859899938</v>
      </c>
      <c r="O81" s="50">
        <f t="shared" si="15"/>
        <v>0</v>
      </c>
      <c r="P81" s="50">
        <f t="shared" si="15"/>
        <v>0</v>
      </c>
      <c r="Q81" s="50">
        <f t="shared" si="15"/>
        <v>0</v>
      </c>
      <c r="R81" s="50">
        <f t="shared" si="15"/>
        <v>0</v>
      </c>
      <c r="S81" s="50">
        <f t="shared" si="15"/>
        <v>0</v>
      </c>
      <c r="T81" s="50">
        <f t="shared" si="15"/>
        <v>0</v>
      </c>
      <c r="U81" s="50">
        <f t="shared" si="15"/>
        <v>0</v>
      </c>
      <c r="V81" s="50">
        <f t="shared" si="15"/>
        <v>0</v>
      </c>
      <c r="W81" s="50">
        <f t="shared" si="15"/>
        <v>0</v>
      </c>
      <c r="X81" s="50">
        <f t="shared" si="15"/>
        <v>0</v>
      </c>
      <c r="Y81" s="50">
        <f t="shared" si="15"/>
        <v>0</v>
      </c>
      <c r="Z81" s="50">
        <f t="shared" si="15"/>
        <v>0</v>
      </c>
      <c r="AA81" s="50">
        <f t="shared" si="15"/>
        <v>0</v>
      </c>
      <c r="AB81" s="50">
        <f t="shared" si="15"/>
        <v>0</v>
      </c>
    </row>
    <row r="82" spans="1:55" s="44" customFormat="1" x14ac:dyDescent="0.25"/>
    <row r="83" spans="1:55" s="44" customFormat="1" x14ac:dyDescent="0.25"/>
    <row r="84" spans="1:55" s="44" customFormat="1" x14ac:dyDescent="0.25"/>
    <row r="85" spans="1:55" s="44" customFormat="1" x14ac:dyDescent="0.25"/>
    <row r="86" spans="1:55" s="44" customFormat="1" x14ac:dyDescent="0.25">
      <c r="B86" s="46">
        <f t="shared" ref="B86:AB86" si="16">B22</f>
        <v>44470</v>
      </c>
      <c r="C86" s="46">
        <f t="shared" si="16"/>
        <v>44501</v>
      </c>
      <c r="D86" s="46">
        <f t="shared" si="16"/>
        <v>44531</v>
      </c>
      <c r="E86" s="46">
        <f t="shared" si="16"/>
        <v>44562</v>
      </c>
      <c r="F86" s="46">
        <f t="shared" si="16"/>
        <v>44593</v>
      </c>
      <c r="G86" s="46">
        <f t="shared" si="16"/>
        <v>44621</v>
      </c>
      <c r="H86" s="46">
        <f t="shared" si="16"/>
        <v>44652</v>
      </c>
      <c r="I86" s="46">
        <f t="shared" si="16"/>
        <v>44682</v>
      </c>
      <c r="J86" s="46">
        <f t="shared" si="16"/>
        <v>44713</v>
      </c>
      <c r="K86" s="46">
        <f t="shared" si="16"/>
        <v>44743</v>
      </c>
      <c r="L86" s="46">
        <f t="shared" si="16"/>
        <v>44774</v>
      </c>
      <c r="M86" s="46">
        <f t="shared" si="16"/>
        <v>44805</v>
      </c>
      <c r="N86" s="46">
        <f t="shared" si="16"/>
        <v>44835</v>
      </c>
      <c r="O86" s="46">
        <f t="shared" si="16"/>
        <v>44866</v>
      </c>
      <c r="P86" s="46">
        <f t="shared" si="16"/>
        <v>44896</v>
      </c>
      <c r="Q86" s="46">
        <f t="shared" si="16"/>
        <v>44927</v>
      </c>
      <c r="R86" s="46">
        <f t="shared" si="16"/>
        <v>44958</v>
      </c>
      <c r="S86" s="46">
        <f t="shared" si="16"/>
        <v>44986</v>
      </c>
      <c r="T86" s="46">
        <f t="shared" si="16"/>
        <v>45017</v>
      </c>
      <c r="U86" s="46">
        <f t="shared" si="16"/>
        <v>45047</v>
      </c>
      <c r="V86" s="46">
        <f t="shared" si="16"/>
        <v>45078</v>
      </c>
      <c r="W86" s="46">
        <f t="shared" si="16"/>
        <v>45108</v>
      </c>
      <c r="X86" s="46">
        <f t="shared" si="16"/>
        <v>45139</v>
      </c>
      <c r="Y86" s="46">
        <f t="shared" si="16"/>
        <v>45170</v>
      </c>
      <c r="Z86" s="46">
        <f t="shared" si="16"/>
        <v>45200</v>
      </c>
      <c r="AA86" s="46">
        <f t="shared" si="16"/>
        <v>45231</v>
      </c>
      <c r="AB86" s="46">
        <f t="shared" si="16"/>
        <v>45261</v>
      </c>
      <c r="AC86" s="46"/>
      <c r="AD86" s="46"/>
      <c r="AE86" s="46"/>
      <c r="AF86" s="46"/>
      <c r="AG86" s="46"/>
      <c r="AH86" s="46"/>
      <c r="AI86" s="46"/>
      <c r="AJ86" s="46"/>
      <c r="AK86" s="46"/>
      <c r="AL86" s="46"/>
      <c r="AM86" s="46"/>
      <c r="AN86" s="46"/>
      <c r="AO86" s="46"/>
      <c r="AP86" s="46"/>
      <c r="AQ86" s="46"/>
      <c r="AR86" s="46"/>
      <c r="AS86" s="46"/>
      <c r="AT86" s="46"/>
      <c r="AU86" s="46"/>
      <c r="AV86" s="46"/>
      <c r="AW86" s="46"/>
      <c r="AX86" s="46"/>
      <c r="AY86" s="46"/>
      <c r="AZ86" s="46"/>
      <c r="BA86" s="46"/>
      <c r="BB86" s="46"/>
      <c r="BC86" s="46"/>
    </row>
    <row r="87" spans="1:55" s="44" customFormat="1" x14ac:dyDescent="0.25">
      <c r="A87" s="46" t="s">
        <v>88</v>
      </c>
      <c r="B87" s="122">
        <f t="shared" ref="B87:AB87" si="17">B30</f>
        <v>0.12149665150510845</v>
      </c>
      <c r="C87" s="122">
        <f t="shared" si="17"/>
        <v>0.12638411895686305</v>
      </c>
      <c r="D87" s="122">
        <f t="shared" si="17"/>
        <v>0.13114856966229202</v>
      </c>
      <c r="E87" s="122">
        <f t="shared" si="17"/>
        <v>0.12752604006022514</v>
      </c>
      <c r="F87" s="122">
        <f t="shared" si="17"/>
        <v>0.13935149890886037</v>
      </c>
      <c r="G87" s="122">
        <f t="shared" si="17"/>
        <v>0.13288827471664819</v>
      </c>
      <c r="H87" s="122">
        <f t="shared" si="17"/>
        <v>0.13684714035297516</v>
      </c>
      <c r="I87" s="122">
        <f t="shared" si="17"/>
        <v>0.14321344226215438</v>
      </c>
      <c r="J87" s="122">
        <f t="shared" si="17"/>
        <v>0.15329099506437027</v>
      </c>
      <c r="K87" s="122">
        <f t="shared" si="17"/>
        <v>0.16102422346693823</v>
      </c>
      <c r="L87" s="122">
        <f t="shared" si="17"/>
        <v>0.18574038041535956</v>
      </c>
      <c r="M87" s="122">
        <f t="shared" si="17"/>
        <v>0.20969527990350201</v>
      </c>
      <c r="N87" s="122">
        <f t="shared" si="17"/>
        <v>0.22040963167884478</v>
      </c>
      <c r="O87" s="122">
        <f t="shared" si="17"/>
        <v>0</v>
      </c>
      <c r="P87" s="122">
        <f t="shared" si="17"/>
        <v>0</v>
      </c>
      <c r="Q87" s="122">
        <f t="shared" si="17"/>
        <v>0</v>
      </c>
      <c r="R87" s="122">
        <f t="shared" si="17"/>
        <v>0</v>
      </c>
      <c r="S87" s="122">
        <f t="shared" si="17"/>
        <v>0</v>
      </c>
      <c r="T87" s="122">
        <f t="shared" si="17"/>
        <v>0</v>
      </c>
      <c r="U87" s="122">
        <f t="shared" si="17"/>
        <v>0</v>
      </c>
      <c r="V87" s="122">
        <f t="shared" si="17"/>
        <v>0</v>
      </c>
      <c r="W87" s="122">
        <f t="shared" si="17"/>
        <v>0</v>
      </c>
      <c r="X87" s="122">
        <f t="shared" si="17"/>
        <v>0</v>
      </c>
      <c r="Y87" s="122">
        <f t="shared" si="17"/>
        <v>0</v>
      </c>
      <c r="Z87" s="122">
        <f t="shared" si="17"/>
        <v>0</v>
      </c>
      <c r="AA87" s="122">
        <f t="shared" si="17"/>
        <v>0</v>
      </c>
      <c r="AB87" s="122">
        <f t="shared" si="17"/>
        <v>0</v>
      </c>
      <c r="AC87" s="122"/>
      <c r="AD87" s="122"/>
      <c r="AE87" s="122"/>
      <c r="AF87" s="122"/>
      <c r="AG87" s="122"/>
      <c r="AH87" s="122"/>
      <c r="AI87" s="122"/>
      <c r="AJ87" s="122"/>
      <c r="AK87" s="122"/>
      <c r="AL87" s="122"/>
      <c r="AM87" s="122"/>
      <c r="AN87" s="122"/>
      <c r="AO87" s="122"/>
      <c r="AP87" s="122"/>
      <c r="AQ87" s="122"/>
      <c r="AR87" s="122"/>
      <c r="AS87" s="122"/>
      <c r="AT87" s="122"/>
      <c r="AU87" s="122"/>
      <c r="AV87" s="122"/>
      <c r="AW87" s="122"/>
      <c r="AX87" s="122"/>
      <c r="AY87" s="122"/>
      <c r="AZ87" s="122"/>
      <c r="BA87" s="122"/>
      <c r="BB87" s="122"/>
      <c r="BC87" s="122"/>
    </row>
    <row r="88" spans="1:55" s="44" customFormat="1" x14ac:dyDescent="0.25">
      <c r="A88" s="46"/>
      <c r="B88" s="122"/>
      <c r="C88" s="122"/>
      <c r="D88" s="122"/>
      <c r="E88" s="122"/>
      <c r="F88" s="122"/>
      <c r="G88" s="122"/>
      <c r="H88" s="122"/>
      <c r="I88" s="122"/>
      <c r="J88" s="122"/>
      <c r="K88" s="122"/>
      <c r="L88" s="122"/>
      <c r="M88" s="122"/>
      <c r="N88" s="122"/>
      <c r="O88" s="122"/>
      <c r="P88" s="122"/>
      <c r="Q88" s="122"/>
      <c r="R88" s="122"/>
      <c r="S88" s="122"/>
      <c r="T88" s="122"/>
      <c r="U88" s="122"/>
      <c r="V88" s="122"/>
      <c r="W88" s="122"/>
      <c r="X88" s="122"/>
      <c r="Y88" s="122"/>
      <c r="Z88" s="122"/>
      <c r="AA88" s="122"/>
      <c r="AB88" s="122"/>
      <c r="AC88" s="122"/>
      <c r="AD88" s="122"/>
      <c r="AE88" s="122"/>
      <c r="AF88" s="122"/>
      <c r="AG88" s="122"/>
      <c r="AH88" s="122"/>
      <c r="AI88" s="122"/>
      <c r="AJ88" s="122"/>
      <c r="AK88" s="122"/>
      <c r="AL88" s="122"/>
      <c r="AM88" s="122"/>
      <c r="AN88" s="122"/>
      <c r="AO88" s="122"/>
      <c r="AP88" s="122"/>
      <c r="AQ88" s="122"/>
      <c r="AR88" s="122"/>
      <c r="AS88" s="122"/>
      <c r="AT88" s="122"/>
      <c r="AU88" s="122"/>
      <c r="AV88" s="122"/>
      <c r="AW88" s="122"/>
      <c r="AX88" s="122"/>
      <c r="AY88" s="122"/>
      <c r="AZ88" s="122"/>
      <c r="BA88" s="122"/>
      <c r="BB88" s="122"/>
      <c r="BC88" s="122"/>
    </row>
    <row r="89" spans="1:55" s="44" customFormat="1" x14ac:dyDescent="0.25"/>
    <row r="90" spans="1:55" s="44" customFormat="1" x14ac:dyDescent="0.25">
      <c r="B90" s="46">
        <f t="shared" ref="B90:AB90" si="18">B41</f>
        <v>44470</v>
      </c>
      <c r="C90" s="46">
        <f t="shared" si="18"/>
        <v>44501</v>
      </c>
      <c r="D90" s="46">
        <f t="shared" si="18"/>
        <v>44531</v>
      </c>
      <c r="E90" s="46">
        <f t="shared" si="18"/>
        <v>44562</v>
      </c>
      <c r="F90" s="46">
        <f t="shared" si="18"/>
        <v>44593</v>
      </c>
      <c r="G90" s="46">
        <f t="shared" si="18"/>
        <v>44621</v>
      </c>
      <c r="H90" s="46">
        <f t="shared" si="18"/>
        <v>44652</v>
      </c>
      <c r="I90" s="46">
        <f t="shared" si="18"/>
        <v>44682</v>
      </c>
      <c r="J90" s="46">
        <f t="shared" si="18"/>
        <v>44713</v>
      </c>
      <c r="K90" s="46">
        <f t="shared" si="18"/>
        <v>44743</v>
      </c>
      <c r="L90" s="46">
        <f t="shared" si="18"/>
        <v>44774</v>
      </c>
      <c r="M90" s="46">
        <f t="shared" si="18"/>
        <v>44805</v>
      </c>
      <c r="N90" s="46">
        <f t="shared" si="18"/>
        <v>44835</v>
      </c>
      <c r="O90" s="46">
        <f t="shared" si="18"/>
        <v>44866</v>
      </c>
      <c r="P90" s="46">
        <f t="shared" si="18"/>
        <v>44896</v>
      </c>
      <c r="Q90" s="46">
        <f t="shared" si="18"/>
        <v>44927</v>
      </c>
      <c r="R90" s="46">
        <f t="shared" si="18"/>
        <v>44958</v>
      </c>
      <c r="S90" s="46">
        <f t="shared" si="18"/>
        <v>44986</v>
      </c>
      <c r="T90" s="46">
        <f t="shared" si="18"/>
        <v>45017</v>
      </c>
      <c r="U90" s="46">
        <f t="shared" si="18"/>
        <v>45047</v>
      </c>
      <c r="V90" s="46">
        <f t="shared" si="18"/>
        <v>45078</v>
      </c>
      <c r="W90" s="46">
        <f t="shared" si="18"/>
        <v>45108</v>
      </c>
      <c r="X90" s="46">
        <f t="shared" si="18"/>
        <v>45139</v>
      </c>
      <c r="Y90" s="46">
        <f t="shared" si="18"/>
        <v>45170</v>
      </c>
      <c r="Z90" s="46">
        <f t="shared" si="18"/>
        <v>45200</v>
      </c>
      <c r="AA90" s="46">
        <f t="shared" si="18"/>
        <v>45231</v>
      </c>
      <c r="AB90" s="46">
        <f t="shared" si="18"/>
        <v>45261</v>
      </c>
      <c r="AC90" s="46"/>
      <c r="AD90" s="46"/>
      <c r="AE90" s="46"/>
      <c r="AF90" s="46"/>
      <c r="AG90" s="46"/>
      <c r="AH90" s="46"/>
      <c r="AI90" s="46"/>
      <c r="AJ90" s="46"/>
      <c r="AK90" s="46"/>
      <c r="AL90" s="46"/>
      <c r="AM90" s="46"/>
      <c r="AN90" s="46"/>
      <c r="AO90" s="46"/>
      <c r="AP90" s="46"/>
      <c r="AQ90" s="46"/>
      <c r="AR90" s="46"/>
      <c r="AS90" s="46"/>
      <c r="AT90" s="46"/>
      <c r="AU90" s="46"/>
      <c r="AV90" s="46"/>
      <c r="AW90" s="46"/>
      <c r="AX90" s="46"/>
      <c r="AY90" s="46"/>
      <c r="AZ90" s="46"/>
      <c r="BA90" s="46"/>
      <c r="BB90" s="46"/>
      <c r="BC90" s="46"/>
    </row>
    <row r="91" spans="1:55" s="44" customFormat="1" x14ac:dyDescent="0.25">
      <c r="A91" s="46" t="s">
        <v>89</v>
      </c>
      <c r="B91" s="122">
        <f t="shared" ref="B91:AB95" si="19">B72</f>
        <v>0.98174725670881879</v>
      </c>
      <c r="C91" s="122">
        <f t="shared" si="19"/>
        <v>0.98382715127237563</v>
      </c>
      <c r="D91" s="122">
        <f t="shared" si="19"/>
        <v>0.94567534687111499</v>
      </c>
      <c r="E91" s="122">
        <f t="shared" si="19"/>
        <v>0.98350600814934497</v>
      </c>
      <c r="F91" s="122">
        <f t="shared" si="19"/>
        <v>0.97847909885188555</v>
      </c>
      <c r="G91" s="122">
        <f t="shared" si="19"/>
        <v>0.95470574778788453</v>
      </c>
      <c r="H91" s="122">
        <f t="shared" si="19"/>
        <v>0.97920393925719318</v>
      </c>
      <c r="I91" s="122">
        <f t="shared" si="19"/>
        <v>0.98556995864588248</v>
      </c>
      <c r="J91" s="122">
        <f t="shared" si="19"/>
        <v>0.98531446191101757</v>
      </c>
      <c r="K91" s="122">
        <f t="shared" si="19"/>
        <v>0.99139154826633469</v>
      </c>
      <c r="L91" s="122">
        <f t="shared" si="19"/>
        <v>0.99075463025649191</v>
      </c>
      <c r="M91" s="122">
        <f t="shared" si="19"/>
        <v>0.99266919656084274</v>
      </c>
      <c r="N91" s="122">
        <f t="shared" si="19"/>
        <v>0.99184513340190361</v>
      </c>
      <c r="O91" s="122">
        <f t="shared" si="19"/>
        <v>0</v>
      </c>
      <c r="P91" s="122">
        <f t="shared" si="19"/>
        <v>0</v>
      </c>
      <c r="Q91" s="122">
        <f t="shared" si="19"/>
        <v>0</v>
      </c>
      <c r="R91" s="122">
        <f t="shared" si="19"/>
        <v>0</v>
      </c>
      <c r="S91" s="122">
        <f t="shared" si="19"/>
        <v>0</v>
      </c>
      <c r="T91" s="122">
        <f t="shared" si="19"/>
        <v>0</v>
      </c>
      <c r="U91" s="122">
        <f t="shared" si="19"/>
        <v>0</v>
      </c>
      <c r="V91" s="122">
        <f t="shared" si="19"/>
        <v>0</v>
      </c>
      <c r="W91" s="122">
        <f t="shared" si="19"/>
        <v>0</v>
      </c>
      <c r="X91" s="122">
        <f t="shared" si="19"/>
        <v>0</v>
      </c>
      <c r="Y91" s="122">
        <f t="shared" si="19"/>
        <v>0</v>
      </c>
      <c r="Z91" s="122">
        <f t="shared" si="19"/>
        <v>0</v>
      </c>
      <c r="AA91" s="122">
        <f t="shared" si="19"/>
        <v>0</v>
      </c>
      <c r="AB91" s="122">
        <f t="shared" si="19"/>
        <v>0</v>
      </c>
      <c r="AC91" s="122"/>
      <c r="AD91" s="122"/>
      <c r="AE91" s="122"/>
      <c r="AF91" s="122"/>
      <c r="AG91" s="122"/>
      <c r="AH91" s="122"/>
      <c r="AI91" s="122"/>
      <c r="AJ91" s="122"/>
      <c r="AK91" s="122"/>
      <c r="AL91" s="122"/>
      <c r="AM91" s="122"/>
      <c r="AN91" s="122"/>
      <c r="AO91" s="122"/>
      <c r="AP91" s="122"/>
      <c r="AQ91" s="122"/>
      <c r="AR91" s="122"/>
      <c r="AS91" s="122"/>
      <c r="AT91" s="122"/>
      <c r="AU91" s="122"/>
      <c r="AV91" s="122"/>
      <c r="AW91" s="122"/>
      <c r="AX91" s="122"/>
      <c r="AY91" s="122"/>
      <c r="AZ91" s="122"/>
      <c r="BA91" s="122"/>
      <c r="BB91" s="122"/>
      <c r="BC91" s="122"/>
    </row>
    <row r="92" spans="1:55" s="44" customFormat="1" x14ac:dyDescent="0.25">
      <c r="A92" s="46" t="s">
        <v>90</v>
      </c>
      <c r="B92" s="122">
        <f t="shared" si="19"/>
        <v>8.7518707380791864E-3</v>
      </c>
      <c r="C92" s="122">
        <f t="shared" si="19"/>
        <v>7.8405149518961572E-3</v>
      </c>
      <c r="D92" s="122">
        <f t="shared" si="19"/>
        <v>8.3648802047272229E-3</v>
      </c>
      <c r="E92" s="122">
        <f t="shared" si="19"/>
        <v>7.620856057066706E-3</v>
      </c>
      <c r="F92" s="122">
        <f t="shared" si="19"/>
        <v>8.6057453994892556E-3</v>
      </c>
      <c r="G92" s="122">
        <f t="shared" si="19"/>
        <v>2.0190260419373843E-2</v>
      </c>
      <c r="H92" s="122">
        <f t="shared" si="19"/>
        <v>1.1293770840093482E-2</v>
      </c>
      <c r="I92" s="122">
        <f t="shared" si="19"/>
        <v>7.1088893882590622E-3</v>
      </c>
      <c r="J92" s="122">
        <f t="shared" si="19"/>
        <v>5.9448049454006108E-3</v>
      </c>
      <c r="K92" s="122">
        <f t="shared" si="19"/>
        <v>4.1323040238874448E-3</v>
      </c>
      <c r="L92" s="122">
        <f t="shared" si="19"/>
        <v>4.6280064338253823E-3</v>
      </c>
      <c r="M92" s="122">
        <f t="shared" si="19"/>
        <v>4.1685569742822099E-3</v>
      </c>
      <c r="N92" s="122">
        <f t="shared" si="19"/>
        <v>4.1047542836368583E-3</v>
      </c>
      <c r="O92" s="122">
        <f t="shared" si="19"/>
        <v>0</v>
      </c>
      <c r="P92" s="122">
        <f t="shared" si="19"/>
        <v>0</v>
      </c>
      <c r="Q92" s="122">
        <f t="shared" si="19"/>
        <v>0</v>
      </c>
      <c r="R92" s="122">
        <f t="shared" si="19"/>
        <v>0</v>
      </c>
      <c r="S92" s="122">
        <f t="shared" si="19"/>
        <v>0</v>
      </c>
      <c r="T92" s="122">
        <f t="shared" si="19"/>
        <v>0</v>
      </c>
      <c r="U92" s="122">
        <f t="shared" si="19"/>
        <v>0</v>
      </c>
      <c r="V92" s="122">
        <f t="shared" si="19"/>
        <v>0</v>
      </c>
      <c r="W92" s="122">
        <f t="shared" si="19"/>
        <v>0</v>
      </c>
      <c r="X92" s="122">
        <f t="shared" si="19"/>
        <v>0</v>
      </c>
      <c r="Y92" s="122">
        <f t="shared" si="19"/>
        <v>0</v>
      </c>
      <c r="Z92" s="122">
        <f t="shared" si="19"/>
        <v>0</v>
      </c>
      <c r="AA92" s="122">
        <f t="shared" si="19"/>
        <v>0</v>
      </c>
      <c r="AB92" s="122">
        <f t="shared" si="19"/>
        <v>0</v>
      </c>
      <c r="AC92" s="122"/>
      <c r="AD92" s="122"/>
      <c r="AE92" s="122"/>
      <c r="AF92" s="122"/>
      <c r="AG92" s="122"/>
      <c r="AH92" s="122"/>
      <c r="AI92" s="122"/>
      <c r="AJ92" s="122"/>
      <c r="AK92" s="122"/>
      <c r="AL92" s="122"/>
      <c r="AM92" s="122"/>
      <c r="AN92" s="122"/>
      <c r="AO92" s="122"/>
      <c r="AP92" s="122"/>
      <c r="AQ92" s="122"/>
      <c r="AR92" s="122"/>
      <c r="AS92" s="122"/>
      <c r="AT92" s="122"/>
      <c r="AU92" s="122"/>
      <c r="AV92" s="122"/>
      <c r="AW92" s="122"/>
      <c r="AX92" s="122"/>
      <c r="AY92" s="122"/>
      <c r="AZ92" s="122"/>
      <c r="BA92" s="122"/>
      <c r="BB92" s="122"/>
      <c r="BC92" s="122"/>
    </row>
    <row r="93" spans="1:55" s="44" customFormat="1" x14ac:dyDescent="0.25">
      <c r="A93" s="46" t="s">
        <v>91</v>
      </c>
      <c r="B93" s="122">
        <f t="shared" si="19"/>
        <v>4.0828805330620594E-3</v>
      </c>
      <c r="C93" s="122">
        <f t="shared" si="19"/>
        <v>4.1142497895509961E-3</v>
      </c>
      <c r="D93" s="122">
        <f t="shared" si="19"/>
        <v>4.0435631053544994E-3</v>
      </c>
      <c r="E93" s="122">
        <f t="shared" si="19"/>
        <v>5.2385012821712087E-3</v>
      </c>
      <c r="F93" s="122">
        <f t="shared" si="19"/>
        <v>6.7233437269720274E-3</v>
      </c>
      <c r="G93" s="122">
        <f t="shared" si="19"/>
        <v>1.335917333998772E-2</v>
      </c>
      <c r="H93" s="122">
        <f t="shared" si="19"/>
        <v>6.3583905401242962E-3</v>
      </c>
      <c r="I93" s="122">
        <f t="shared" si="19"/>
        <v>3.7961297560938838E-3</v>
      </c>
      <c r="J93" s="122">
        <f t="shared" si="19"/>
        <v>4.2198232134847951E-3</v>
      </c>
      <c r="K93" s="122">
        <f t="shared" si="19"/>
        <v>2.9371311136150058E-3</v>
      </c>
      <c r="L93" s="122">
        <f t="shared" si="19"/>
        <v>3.2366767225155495E-3</v>
      </c>
      <c r="M93" s="122">
        <f t="shared" si="19"/>
        <v>2.1123979956366029E-3</v>
      </c>
      <c r="N93" s="122">
        <f t="shared" si="19"/>
        <v>3.1041750399058246E-3</v>
      </c>
      <c r="O93" s="122">
        <f t="shared" si="19"/>
        <v>0</v>
      </c>
      <c r="P93" s="122">
        <f t="shared" si="19"/>
        <v>0</v>
      </c>
      <c r="Q93" s="122">
        <f t="shared" si="19"/>
        <v>0</v>
      </c>
      <c r="R93" s="122">
        <f t="shared" si="19"/>
        <v>0</v>
      </c>
      <c r="S93" s="122">
        <f t="shared" si="19"/>
        <v>0</v>
      </c>
      <c r="T93" s="122">
        <f t="shared" si="19"/>
        <v>0</v>
      </c>
      <c r="U93" s="122">
        <f t="shared" si="19"/>
        <v>0</v>
      </c>
      <c r="V93" s="122">
        <f t="shared" si="19"/>
        <v>0</v>
      </c>
      <c r="W93" s="122">
        <f t="shared" si="19"/>
        <v>0</v>
      </c>
      <c r="X93" s="122">
        <f t="shared" si="19"/>
        <v>0</v>
      </c>
      <c r="Y93" s="122">
        <f t="shared" si="19"/>
        <v>0</v>
      </c>
      <c r="Z93" s="122">
        <f t="shared" si="19"/>
        <v>0</v>
      </c>
      <c r="AA93" s="122">
        <f t="shared" si="19"/>
        <v>0</v>
      </c>
      <c r="AB93" s="122">
        <f t="shared" si="19"/>
        <v>0</v>
      </c>
      <c r="AC93" s="122"/>
      <c r="AD93" s="122"/>
      <c r="AE93" s="122"/>
      <c r="AF93" s="122"/>
      <c r="AG93" s="122"/>
      <c r="AH93" s="122"/>
      <c r="AI93" s="122"/>
      <c r="AJ93" s="122"/>
      <c r="AK93" s="122"/>
      <c r="AL93" s="122"/>
      <c r="AM93" s="122"/>
      <c r="AN93" s="122"/>
      <c r="AO93" s="122"/>
      <c r="AP93" s="122"/>
      <c r="AQ93" s="122"/>
      <c r="AR93" s="122"/>
      <c r="AS93" s="122"/>
      <c r="AT93" s="122"/>
      <c r="AU93" s="122"/>
      <c r="AV93" s="122"/>
      <c r="AW93" s="122"/>
      <c r="AX93" s="122"/>
      <c r="AY93" s="122"/>
      <c r="AZ93" s="122"/>
      <c r="BA93" s="122"/>
      <c r="BB93" s="122"/>
      <c r="BC93" s="122"/>
    </row>
    <row r="94" spans="1:55" s="44" customFormat="1" x14ac:dyDescent="0.25">
      <c r="A94" s="44" t="s">
        <v>92</v>
      </c>
      <c r="B94" s="122">
        <f t="shared" si="19"/>
        <v>4.890058502633461E-3</v>
      </c>
      <c r="C94" s="122">
        <f t="shared" si="19"/>
        <v>4.1640038667843764E-3</v>
      </c>
      <c r="D94" s="122">
        <f t="shared" si="19"/>
        <v>4.1916209818803785E-2</v>
      </c>
      <c r="E94" s="122">
        <f t="shared" si="19"/>
        <v>3.5727715644969186E-3</v>
      </c>
      <c r="F94" s="122">
        <f t="shared" si="19"/>
        <v>6.1918120216533559E-3</v>
      </c>
      <c r="G94" s="122">
        <f t="shared" si="19"/>
        <v>1.1242576037293775E-2</v>
      </c>
      <c r="H94" s="122">
        <f t="shared" si="19"/>
        <v>3.1356884199032972E-3</v>
      </c>
      <c r="I94" s="122">
        <f t="shared" si="19"/>
        <v>3.0024005671067176E-3</v>
      </c>
      <c r="J94" s="122">
        <f t="shared" si="19"/>
        <v>4.490415221359496E-3</v>
      </c>
      <c r="K94" s="122">
        <f t="shared" si="19"/>
        <v>1.3670463552320009E-3</v>
      </c>
      <c r="L94" s="122">
        <f t="shared" si="19"/>
        <v>1.2468684461321049E-3</v>
      </c>
      <c r="M94" s="122">
        <f t="shared" si="19"/>
        <v>8.8089576669522069E-4</v>
      </c>
      <c r="N94" s="122">
        <f t="shared" si="19"/>
        <v>8.151520253570257E-4</v>
      </c>
      <c r="O94" s="122">
        <f t="shared" si="19"/>
        <v>0</v>
      </c>
      <c r="P94" s="122">
        <f t="shared" si="19"/>
        <v>0</v>
      </c>
      <c r="Q94" s="122">
        <f t="shared" si="19"/>
        <v>0</v>
      </c>
      <c r="R94" s="122">
        <f t="shared" si="19"/>
        <v>0</v>
      </c>
      <c r="S94" s="122">
        <f t="shared" si="19"/>
        <v>0</v>
      </c>
      <c r="T94" s="122">
        <f t="shared" si="19"/>
        <v>0</v>
      </c>
      <c r="U94" s="122">
        <f t="shared" si="19"/>
        <v>0</v>
      </c>
      <c r="V94" s="122">
        <f t="shared" si="19"/>
        <v>0</v>
      </c>
      <c r="W94" s="122">
        <f t="shared" si="19"/>
        <v>0</v>
      </c>
      <c r="X94" s="122">
        <f t="shared" si="19"/>
        <v>0</v>
      </c>
      <c r="Y94" s="122">
        <f t="shared" si="19"/>
        <v>0</v>
      </c>
      <c r="Z94" s="122">
        <f t="shared" si="19"/>
        <v>0</v>
      </c>
      <c r="AA94" s="122">
        <f t="shared" si="19"/>
        <v>0</v>
      </c>
      <c r="AB94" s="122">
        <f t="shared" si="19"/>
        <v>0</v>
      </c>
    </row>
    <row r="95" spans="1:55" s="44" customFormat="1" x14ac:dyDescent="0.25">
      <c r="A95" s="44" t="s">
        <v>93</v>
      </c>
      <c r="B95" s="122">
        <f t="shared" si="19"/>
        <v>5.2793351740585488E-4</v>
      </c>
      <c r="C95" s="122">
        <f t="shared" si="19"/>
        <v>5.4080119392679537E-5</v>
      </c>
      <c r="D95" s="122">
        <f t="shared" si="19"/>
        <v>0</v>
      </c>
      <c r="E95" s="122">
        <f t="shared" si="19"/>
        <v>6.1862946920418567E-5</v>
      </c>
      <c r="F95" s="122">
        <f t="shared" si="19"/>
        <v>0</v>
      </c>
      <c r="G95" s="122">
        <f t="shared" si="19"/>
        <v>5.0224241546014867E-4</v>
      </c>
      <c r="H95" s="122">
        <f t="shared" si="19"/>
        <v>8.2109426858293886E-6</v>
      </c>
      <c r="I95" s="122">
        <f t="shared" si="19"/>
        <v>5.2262164265712199E-4</v>
      </c>
      <c r="J95" s="122">
        <f t="shared" si="19"/>
        <v>3.0494708737630151E-5</v>
      </c>
      <c r="K95" s="122">
        <f t="shared" si="19"/>
        <v>1.7197024093089041E-4</v>
      </c>
      <c r="L95" s="122">
        <f t="shared" si="19"/>
        <v>1.3381814103488287E-4</v>
      </c>
      <c r="M95" s="122">
        <f t="shared" si="19"/>
        <v>1.6895270254338273E-4</v>
      </c>
      <c r="N95" s="122">
        <f t="shared" si="19"/>
        <v>1.3078524919757031E-4</v>
      </c>
      <c r="O95" s="122">
        <f t="shared" si="19"/>
        <v>0</v>
      </c>
      <c r="P95" s="122">
        <f t="shared" si="19"/>
        <v>0</v>
      </c>
      <c r="Q95" s="122">
        <f t="shared" si="19"/>
        <v>0</v>
      </c>
      <c r="R95" s="122">
        <f t="shared" si="19"/>
        <v>0</v>
      </c>
      <c r="S95" s="122">
        <f t="shared" si="19"/>
        <v>0</v>
      </c>
      <c r="T95" s="122">
        <f t="shared" si="19"/>
        <v>0</v>
      </c>
      <c r="U95" s="122">
        <f t="shared" si="19"/>
        <v>0</v>
      </c>
      <c r="V95" s="122">
        <f t="shared" si="19"/>
        <v>0</v>
      </c>
      <c r="W95" s="122">
        <f t="shared" si="19"/>
        <v>0</v>
      </c>
      <c r="X95" s="122">
        <f t="shared" si="19"/>
        <v>0</v>
      </c>
      <c r="Y95" s="122">
        <f t="shared" si="19"/>
        <v>0</v>
      </c>
      <c r="Z95" s="122">
        <f t="shared" si="19"/>
        <v>0</v>
      </c>
      <c r="AA95" s="122">
        <f t="shared" si="19"/>
        <v>0</v>
      </c>
      <c r="AB95" s="122">
        <f t="shared" si="19"/>
        <v>0</v>
      </c>
    </row>
    <row r="96" spans="1:55" s="44" customFormat="1" x14ac:dyDescent="0.25"/>
    <row r="97" spans="1:55" s="44" customFormat="1" x14ac:dyDescent="0.25"/>
    <row r="98" spans="1:55" s="44" customFormat="1" x14ac:dyDescent="0.25">
      <c r="B98" s="46">
        <f t="shared" ref="B98:AB98" si="20">B41</f>
        <v>44470</v>
      </c>
      <c r="C98" s="46">
        <f t="shared" si="20"/>
        <v>44501</v>
      </c>
      <c r="D98" s="46">
        <f t="shared" si="20"/>
        <v>44531</v>
      </c>
      <c r="E98" s="46">
        <f t="shared" si="20"/>
        <v>44562</v>
      </c>
      <c r="F98" s="46">
        <f t="shared" si="20"/>
        <v>44593</v>
      </c>
      <c r="G98" s="46">
        <f t="shared" si="20"/>
        <v>44621</v>
      </c>
      <c r="H98" s="46">
        <f t="shared" si="20"/>
        <v>44652</v>
      </c>
      <c r="I98" s="46">
        <f t="shared" si="20"/>
        <v>44682</v>
      </c>
      <c r="J98" s="46">
        <f t="shared" si="20"/>
        <v>44713</v>
      </c>
      <c r="K98" s="46">
        <f t="shared" si="20"/>
        <v>44743</v>
      </c>
      <c r="L98" s="46">
        <f t="shared" si="20"/>
        <v>44774</v>
      </c>
      <c r="M98" s="46">
        <f t="shared" si="20"/>
        <v>44805</v>
      </c>
      <c r="N98" s="46">
        <f t="shared" si="20"/>
        <v>44835</v>
      </c>
      <c r="O98" s="46">
        <f t="shared" si="20"/>
        <v>44866</v>
      </c>
      <c r="P98" s="46">
        <f t="shared" si="20"/>
        <v>44896</v>
      </c>
      <c r="Q98" s="46">
        <f t="shared" si="20"/>
        <v>44927</v>
      </c>
      <c r="R98" s="46">
        <f t="shared" si="20"/>
        <v>44958</v>
      </c>
      <c r="S98" s="46">
        <f t="shared" si="20"/>
        <v>44986</v>
      </c>
      <c r="T98" s="46">
        <f t="shared" si="20"/>
        <v>45017</v>
      </c>
      <c r="U98" s="46">
        <f t="shared" si="20"/>
        <v>45047</v>
      </c>
      <c r="V98" s="46">
        <f t="shared" si="20"/>
        <v>45078</v>
      </c>
      <c r="W98" s="46">
        <f t="shared" si="20"/>
        <v>45108</v>
      </c>
      <c r="X98" s="46">
        <f t="shared" si="20"/>
        <v>45139</v>
      </c>
      <c r="Y98" s="46">
        <f t="shared" si="20"/>
        <v>45170</v>
      </c>
      <c r="Z98" s="46">
        <f t="shared" si="20"/>
        <v>45200</v>
      </c>
      <c r="AA98" s="46">
        <f t="shared" si="20"/>
        <v>45231</v>
      </c>
      <c r="AB98" s="46">
        <f t="shared" si="20"/>
        <v>45261</v>
      </c>
      <c r="AC98" s="46"/>
      <c r="AD98" s="46"/>
      <c r="AE98" s="46"/>
      <c r="AF98" s="46"/>
      <c r="AG98" s="46"/>
      <c r="AH98" s="46"/>
      <c r="AI98" s="46"/>
      <c r="AJ98" s="46"/>
      <c r="AK98" s="46"/>
      <c r="AL98" s="46"/>
      <c r="AM98" s="46"/>
      <c r="AN98" s="46"/>
      <c r="AO98" s="46"/>
      <c r="AP98" s="46"/>
      <c r="AQ98" s="46"/>
      <c r="AR98" s="46"/>
      <c r="AS98" s="46"/>
      <c r="AT98" s="46"/>
      <c r="AU98" s="46"/>
      <c r="AV98" s="46"/>
      <c r="AW98" s="46"/>
      <c r="AX98" s="46"/>
      <c r="AY98" s="46"/>
      <c r="AZ98" s="46"/>
      <c r="BA98" s="46"/>
      <c r="BB98" s="46"/>
      <c r="BC98" s="46"/>
    </row>
    <row r="99" spans="1:55" s="44" customFormat="1" x14ac:dyDescent="0.25">
      <c r="A99" s="46" t="s">
        <v>42</v>
      </c>
      <c r="B99" s="123">
        <f t="shared" ref="B99:AB100" si="21">+B31</f>
        <v>1104.9240409361214</v>
      </c>
      <c r="C99" s="123">
        <f t="shared" si="21"/>
        <v>1083.7265018315027</v>
      </c>
      <c r="D99" s="123">
        <f t="shared" si="21"/>
        <v>1142.678547075187</v>
      </c>
      <c r="E99" s="123">
        <f t="shared" si="21"/>
        <v>1087.1692828349783</v>
      </c>
      <c r="F99" s="123">
        <f t="shared" si="21"/>
        <v>1180.7598467814676</v>
      </c>
      <c r="G99" s="123">
        <f t="shared" si="21"/>
        <v>1574.8991213852125</v>
      </c>
      <c r="H99" s="123">
        <f t="shared" si="21"/>
        <v>1147.3092668215502</v>
      </c>
      <c r="I99" s="123">
        <f t="shared" si="21"/>
        <v>1086.8889799647707</v>
      </c>
      <c r="J99" s="123">
        <f t="shared" si="21"/>
        <v>1145.9274358858943</v>
      </c>
      <c r="K99" s="123">
        <f t="shared" si="21"/>
        <v>1148.0972553758681</v>
      </c>
      <c r="L99" s="123">
        <f t="shared" si="21"/>
        <v>1106.2129143060974</v>
      </c>
      <c r="M99" s="123">
        <f t="shared" si="21"/>
        <v>1061.7720242978669</v>
      </c>
      <c r="N99" s="123">
        <f t="shared" si="21"/>
        <v>1095.0390043339075</v>
      </c>
      <c r="O99" s="123">
        <f t="shared" si="21"/>
        <v>0</v>
      </c>
      <c r="P99" s="123">
        <f t="shared" si="21"/>
        <v>0</v>
      </c>
      <c r="Q99" s="123">
        <f t="shared" si="21"/>
        <v>0</v>
      </c>
      <c r="R99" s="123">
        <f t="shared" si="21"/>
        <v>0</v>
      </c>
      <c r="S99" s="123">
        <f t="shared" si="21"/>
        <v>0</v>
      </c>
      <c r="T99" s="123">
        <f t="shared" si="21"/>
        <v>0</v>
      </c>
      <c r="U99" s="123">
        <f t="shared" si="21"/>
        <v>0</v>
      </c>
      <c r="V99" s="123">
        <f t="shared" si="21"/>
        <v>0</v>
      </c>
      <c r="W99" s="123">
        <f t="shared" si="21"/>
        <v>0</v>
      </c>
      <c r="X99" s="123">
        <f t="shared" si="21"/>
        <v>0</v>
      </c>
      <c r="Y99" s="123">
        <f t="shared" si="21"/>
        <v>0</v>
      </c>
      <c r="Z99" s="123">
        <f t="shared" si="21"/>
        <v>0</v>
      </c>
      <c r="AA99" s="123">
        <f t="shared" si="21"/>
        <v>0</v>
      </c>
      <c r="AB99" s="123">
        <f t="shared" si="21"/>
        <v>0</v>
      </c>
      <c r="AC99" s="122"/>
      <c r="AD99" s="122"/>
      <c r="AE99" s="122"/>
      <c r="AF99" s="122"/>
      <c r="AG99" s="122"/>
      <c r="AH99" s="122"/>
      <c r="AI99" s="122"/>
      <c r="AJ99" s="122"/>
      <c r="AK99" s="122"/>
      <c r="AL99" s="122"/>
      <c r="AM99" s="122"/>
      <c r="AN99" s="122"/>
      <c r="AO99" s="122"/>
      <c r="AP99" s="122"/>
      <c r="AQ99" s="122"/>
      <c r="AR99" s="122"/>
      <c r="AS99" s="122"/>
      <c r="AT99" s="122"/>
      <c r="AU99" s="122"/>
      <c r="AV99" s="122"/>
      <c r="AW99" s="122"/>
      <c r="AX99" s="122"/>
      <c r="AY99" s="122"/>
      <c r="AZ99" s="122"/>
      <c r="BA99" s="122"/>
      <c r="BB99" s="122"/>
      <c r="BC99" s="122"/>
    </row>
    <row r="100" spans="1:55" s="44" customFormat="1" x14ac:dyDescent="0.25">
      <c r="A100" s="46" t="s">
        <v>43</v>
      </c>
      <c r="B100" s="123">
        <f t="shared" si="21"/>
        <v>604.34004311130263</v>
      </c>
      <c r="C100" s="123">
        <f t="shared" si="21"/>
        <v>650.59721412468286</v>
      </c>
      <c r="D100" s="123">
        <f t="shared" si="21"/>
        <v>874.65353171837933</v>
      </c>
      <c r="E100" s="123">
        <f t="shared" si="21"/>
        <v>747.33983287673141</v>
      </c>
      <c r="F100" s="123">
        <f t="shared" si="21"/>
        <v>697.41691889969707</v>
      </c>
      <c r="G100" s="123">
        <f t="shared" si="21"/>
        <v>825.56043724850008</v>
      </c>
      <c r="H100" s="123">
        <f t="shared" si="21"/>
        <v>624.97396691190579</v>
      </c>
      <c r="I100" s="123">
        <f t="shared" si="21"/>
        <v>589.53207541327447</v>
      </c>
      <c r="J100" s="123">
        <f t="shared" si="21"/>
        <v>593.65500421897411</v>
      </c>
      <c r="K100" s="123">
        <f t="shared" si="21"/>
        <v>579.2082538106248</v>
      </c>
      <c r="L100" s="123">
        <f t="shared" si="21"/>
        <v>576.62308640754338</v>
      </c>
      <c r="M100" s="123">
        <f t="shared" si="21"/>
        <v>584.20514239007605</v>
      </c>
      <c r="N100" s="123">
        <f t="shared" si="21"/>
        <v>581.60030843207608</v>
      </c>
      <c r="O100" s="123">
        <f t="shared" si="21"/>
        <v>0</v>
      </c>
      <c r="P100" s="123">
        <f t="shared" si="21"/>
        <v>0</v>
      </c>
      <c r="Q100" s="123">
        <f t="shared" si="21"/>
        <v>0</v>
      </c>
      <c r="R100" s="123">
        <f t="shared" si="21"/>
        <v>0</v>
      </c>
      <c r="S100" s="123">
        <f t="shared" si="21"/>
        <v>0</v>
      </c>
      <c r="T100" s="123">
        <f t="shared" si="21"/>
        <v>0</v>
      </c>
      <c r="U100" s="123">
        <f t="shared" si="21"/>
        <v>0</v>
      </c>
      <c r="V100" s="123">
        <f t="shared" si="21"/>
        <v>0</v>
      </c>
      <c r="W100" s="123">
        <f t="shared" si="21"/>
        <v>0</v>
      </c>
      <c r="X100" s="123">
        <f t="shared" si="21"/>
        <v>0</v>
      </c>
      <c r="Y100" s="123">
        <f t="shared" si="21"/>
        <v>0</v>
      </c>
      <c r="Z100" s="123">
        <f t="shared" si="21"/>
        <v>0</v>
      </c>
      <c r="AA100" s="123">
        <f t="shared" si="21"/>
        <v>0</v>
      </c>
      <c r="AB100" s="123">
        <f t="shared" si="21"/>
        <v>0</v>
      </c>
      <c r="AC100" s="122"/>
      <c r="AD100" s="122"/>
      <c r="AE100" s="122"/>
      <c r="AF100" s="122"/>
      <c r="AG100" s="122"/>
      <c r="AH100" s="122"/>
      <c r="AI100" s="122"/>
      <c r="AJ100" s="122"/>
      <c r="AK100" s="122"/>
      <c r="AL100" s="122"/>
      <c r="AM100" s="122"/>
      <c r="AN100" s="122"/>
      <c r="AO100" s="122"/>
      <c r="AP100" s="122"/>
      <c r="AQ100" s="122"/>
      <c r="AR100" s="122"/>
      <c r="AS100" s="122"/>
      <c r="AT100" s="122"/>
      <c r="AU100" s="122"/>
      <c r="AV100" s="122"/>
      <c r="AW100" s="122"/>
      <c r="AX100" s="122"/>
      <c r="AY100" s="122"/>
      <c r="AZ100" s="122"/>
      <c r="BA100" s="122"/>
      <c r="BB100" s="122"/>
      <c r="BC100" s="122"/>
    </row>
    <row r="101" spans="1:55" s="44" customFormat="1" x14ac:dyDescent="0.25">
      <c r="A101" s="46"/>
      <c r="B101" s="122"/>
      <c r="C101" s="122"/>
      <c r="D101" s="122"/>
      <c r="E101" s="122"/>
      <c r="F101" s="122"/>
      <c r="G101" s="122"/>
      <c r="H101" s="122"/>
      <c r="I101" s="122"/>
      <c r="J101" s="122"/>
      <c r="K101" s="122"/>
      <c r="L101" s="122"/>
      <c r="M101" s="122"/>
      <c r="N101" s="122"/>
      <c r="O101" s="122"/>
      <c r="P101" s="122"/>
      <c r="Q101" s="122"/>
      <c r="R101" s="122"/>
      <c r="S101" s="122"/>
      <c r="T101" s="122"/>
      <c r="U101" s="122"/>
      <c r="V101" s="122"/>
      <c r="W101" s="122"/>
      <c r="X101" s="122"/>
      <c r="Y101" s="122"/>
      <c r="Z101" s="122"/>
      <c r="AA101" s="122"/>
      <c r="AB101" s="122"/>
      <c r="AC101" s="122"/>
      <c r="AD101" s="122"/>
      <c r="AE101" s="122"/>
      <c r="AF101" s="122"/>
      <c r="AG101" s="122"/>
      <c r="AH101" s="122"/>
      <c r="AI101" s="122"/>
      <c r="AJ101" s="122"/>
      <c r="AK101" s="122"/>
      <c r="AL101" s="122"/>
      <c r="AM101" s="122"/>
      <c r="AN101" s="122"/>
      <c r="AO101" s="122"/>
      <c r="AP101" s="122"/>
      <c r="AQ101" s="122"/>
      <c r="AR101" s="122"/>
      <c r="AS101" s="122"/>
      <c r="AT101" s="122"/>
      <c r="AU101" s="122"/>
      <c r="AV101" s="122"/>
      <c r="AW101" s="122"/>
      <c r="AX101" s="122"/>
      <c r="AY101" s="122"/>
      <c r="AZ101" s="122"/>
      <c r="BA101" s="122"/>
      <c r="BB101" s="122"/>
      <c r="BC101" s="122"/>
    </row>
    <row r="102" spans="1:55" s="44" customFormat="1" x14ac:dyDescent="0.25">
      <c r="A102" s="44" t="s">
        <v>222</v>
      </c>
      <c r="B102" s="46">
        <f>B41</f>
        <v>44470</v>
      </c>
      <c r="C102" s="46">
        <f t="shared" ref="C102:N102" si="22">C41</f>
        <v>44501</v>
      </c>
      <c r="D102" s="46">
        <f t="shared" si="22"/>
        <v>44531</v>
      </c>
      <c r="E102" s="46">
        <f t="shared" si="22"/>
        <v>44562</v>
      </c>
      <c r="F102" s="46">
        <f t="shared" si="22"/>
        <v>44593</v>
      </c>
      <c r="G102" s="46">
        <f t="shared" si="22"/>
        <v>44621</v>
      </c>
      <c r="H102" s="46">
        <f t="shared" si="22"/>
        <v>44652</v>
      </c>
      <c r="I102" s="46">
        <f t="shared" si="22"/>
        <v>44682</v>
      </c>
      <c r="J102" s="46">
        <f t="shared" si="22"/>
        <v>44713</v>
      </c>
      <c r="K102" s="46">
        <f t="shared" si="22"/>
        <v>44743</v>
      </c>
      <c r="L102" s="46">
        <f t="shared" si="22"/>
        <v>44774</v>
      </c>
      <c r="M102" s="46">
        <f t="shared" si="22"/>
        <v>44805</v>
      </c>
      <c r="N102" s="46">
        <f t="shared" si="22"/>
        <v>44835</v>
      </c>
    </row>
    <row r="103" spans="1:55" s="44" customFormat="1" x14ac:dyDescent="0.25">
      <c r="A103" s="163" t="s">
        <v>89</v>
      </c>
      <c r="B103" s="163">
        <f t="shared" ref="B103:AB107" si="23">B52</f>
        <v>0.20742586882583133</v>
      </c>
      <c r="C103" s="163">
        <f t="shared" si="23"/>
        <v>0.21391809925043828</v>
      </c>
      <c r="D103" s="163">
        <f t="shared" si="23"/>
        <v>0.22201252653407744</v>
      </c>
      <c r="E103" s="163">
        <f t="shared" si="23"/>
        <v>0.21168190041803708</v>
      </c>
      <c r="F103" s="163">
        <f t="shared" si="23"/>
        <v>0.24037156035981547</v>
      </c>
      <c r="G103" s="163">
        <f t="shared" si="23"/>
        <v>0.23889845646616512</v>
      </c>
      <c r="H103" s="163">
        <f t="shared" si="23"/>
        <v>0.23088602278405174</v>
      </c>
      <c r="I103" s="163">
        <f t="shared" si="23"/>
        <v>0.23786183561683552</v>
      </c>
      <c r="J103" s="163">
        <f t="shared" si="23"/>
        <v>0.26192658843908395</v>
      </c>
      <c r="K103" s="163">
        <f t="shared" si="23"/>
        <v>0.27897326727770377</v>
      </c>
      <c r="L103" s="163">
        <f t="shared" si="23"/>
        <v>0.31241540439308135</v>
      </c>
      <c r="M103" s="163">
        <f t="shared" si="23"/>
        <v>0.32939313241367618</v>
      </c>
      <c r="N103" s="163">
        <f t="shared" si="23"/>
        <v>0.35272198162077401</v>
      </c>
      <c r="O103" s="163">
        <f t="shared" si="23"/>
        <v>0</v>
      </c>
      <c r="P103" s="163">
        <f t="shared" si="23"/>
        <v>0</v>
      </c>
      <c r="Q103" s="163">
        <f t="shared" si="23"/>
        <v>0</v>
      </c>
      <c r="R103" s="163">
        <f t="shared" si="23"/>
        <v>0</v>
      </c>
      <c r="S103" s="163">
        <f t="shared" si="23"/>
        <v>0</v>
      </c>
      <c r="T103" s="163">
        <f t="shared" si="23"/>
        <v>0</v>
      </c>
      <c r="U103" s="163">
        <f t="shared" si="23"/>
        <v>0</v>
      </c>
      <c r="V103" s="163">
        <f t="shared" si="23"/>
        <v>0</v>
      </c>
      <c r="W103" s="163">
        <f t="shared" si="23"/>
        <v>0</v>
      </c>
      <c r="X103" s="163">
        <f t="shared" si="23"/>
        <v>0</v>
      </c>
      <c r="Y103" s="163">
        <f t="shared" si="23"/>
        <v>0</v>
      </c>
      <c r="Z103" s="163">
        <f t="shared" si="23"/>
        <v>0</v>
      </c>
      <c r="AA103" s="163">
        <f t="shared" si="23"/>
        <v>0</v>
      </c>
      <c r="AB103" s="163">
        <f t="shared" si="23"/>
        <v>0</v>
      </c>
    </row>
    <row r="104" spans="1:55" s="44" customFormat="1" x14ac:dyDescent="0.25">
      <c r="A104" s="163" t="s">
        <v>90</v>
      </c>
      <c r="B104" s="163">
        <f t="shared" ref="B104:P104" si="24">B53</f>
        <v>0.12087418682986285</v>
      </c>
      <c r="C104" s="163">
        <f t="shared" si="24"/>
        <v>0.11320995580395363</v>
      </c>
      <c r="D104" s="163">
        <f t="shared" si="24"/>
        <v>0.12922767055244125</v>
      </c>
      <c r="E104" s="163">
        <f t="shared" si="24"/>
        <v>0.10451137437190706</v>
      </c>
      <c r="F104" s="163">
        <f t="shared" si="24"/>
        <v>0.11934721799361556</v>
      </c>
      <c r="G104" s="163">
        <f t="shared" si="24"/>
        <v>7.9103611959322639E-2</v>
      </c>
      <c r="H104" s="163">
        <f t="shared" si="24"/>
        <v>7.5720671757027957E-2</v>
      </c>
      <c r="I104" s="163">
        <f t="shared" si="24"/>
        <v>0.11101349699783082</v>
      </c>
      <c r="J104" s="163">
        <f t="shared" si="24"/>
        <v>0.11660161647332998</v>
      </c>
      <c r="K104" s="163">
        <f t="shared" si="24"/>
        <v>9.5029411334890887E-2</v>
      </c>
      <c r="L104" s="163">
        <f t="shared" si="24"/>
        <v>0.10565478375174539</v>
      </c>
      <c r="M104" s="163">
        <f t="shared" si="24"/>
        <v>0.10202489481173894</v>
      </c>
      <c r="N104" s="163">
        <f t="shared" si="24"/>
        <v>9.5059479439019601E-2</v>
      </c>
      <c r="O104" s="163">
        <f t="shared" si="24"/>
        <v>0</v>
      </c>
      <c r="P104" s="163">
        <f t="shared" si="24"/>
        <v>0</v>
      </c>
      <c r="Q104" s="163">
        <f t="shared" si="23"/>
        <v>0</v>
      </c>
      <c r="R104" s="163">
        <f t="shared" si="23"/>
        <v>0</v>
      </c>
      <c r="S104" s="163">
        <f t="shared" si="23"/>
        <v>0</v>
      </c>
      <c r="T104" s="163">
        <f t="shared" si="23"/>
        <v>0</v>
      </c>
      <c r="U104" s="163">
        <f t="shared" si="23"/>
        <v>0</v>
      </c>
      <c r="V104" s="163">
        <f t="shared" si="23"/>
        <v>0</v>
      </c>
      <c r="W104" s="163">
        <f t="shared" si="23"/>
        <v>0</v>
      </c>
      <c r="X104" s="163">
        <f t="shared" si="23"/>
        <v>0</v>
      </c>
      <c r="Y104" s="163">
        <f t="shared" si="23"/>
        <v>0</v>
      </c>
      <c r="Z104" s="163">
        <f t="shared" si="23"/>
        <v>0</v>
      </c>
      <c r="AA104" s="163">
        <f t="shared" si="23"/>
        <v>0</v>
      </c>
      <c r="AB104" s="163">
        <f t="shared" si="23"/>
        <v>0</v>
      </c>
    </row>
    <row r="105" spans="1:55" s="44" customFormat="1" x14ac:dyDescent="0.25">
      <c r="A105" s="163" t="s">
        <v>91</v>
      </c>
      <c r="B105" s="163">
        <f t="shared" si="23"/>
        <v>0.49317742479689242</v>
      </c>
      <c r="C105" s="163">
        <f t="shared" si="23"/>
        <v>0.48118770188644</v>
      </c>
      <c r="D105" s="163">
        <f t="shared" si="23"/>
        <v>0.47619389663405409</v>
      </c>
      <c r="E105" s="163">
        <f t="shared" si="23"/>
        <v>0.52856395807543399</v>
      </c>
      <c r="F105" s="163">
        <f t="shared" si="23"/>
        <v>0.43949728192567733</v>
      </c>
      <c r="G105" s="163">
        <f t="shared" si="23"/>
        <v>0.48194721539927554</v>
      </c>
      <c r="H105" s="163">
        <f t="shared" si="23"/>
        <v>0.48832879401580487</v>
      </c>
      <c r="I105" s="163">
        <f t="shared" si="23"/>
        <v>0.45942736382945121</v>
      </c>
      <c r="J105" s="163">
        <f t="shared" si="23"/>
        <v>0.50415978064903821</v>
      </c>
      <c r="K105" s="163">
        <f t="shared" si="23"/>
        <v>0.53523181673715414</v>
      </c>
      <c r="L105" s="163">
        <f t="shared" si="23"/>
        <v>0.5934210593918724</v>
      </c>
      <c r="M105" s="163">
        <f t="shared" si="23"/>
        <v>0.52382411881290614</v>
      </c>
      <c r="N105" s="163">
        <f t="shared" si="23"/>
        <v>0.63416884416744135</v>
      </c>
      <c r="O105" s="163">
        <f t="shared" si="23"/>
        <v>0</v>
      </c>
      <c r="P105" s="163">
        <f t="shared" si="23"/>
        <v>0</v>
      </c>
      <c r="Q105" s="163">
        <f t="shared" si="23"/>
        <v>0</v>
      </c>
      <c r="R105" s="163">
        <f t="shared" si="23"/>
        <v>0</v>
      </c>
      <c r="S105" s="163">
        <f t="shared" si="23"/>
        <v>0</v>
      </c>
      <c r="T105" s="163">
        <f t="shared" si="23"/>
        <v>0</v>
      </c>
      <c r="U105" s="163">
        <f t="shared" si="23"/>
        <v>0</v>
      </c>
      <c r="V105" s="163">
        <f t="shared" si="23"/>
        <v>0</v>
      </c>
      <c r="W105" s="163">
        <f t="shared" si="23"/>
        <v>0</v>
      </c>
      <c r="X105" s="163">
        <f t="shared" si="23"/>
        <v>0</v>
      </c>
      <c r="Y105" s="163">
        <f t="shared" si="23"/>
        <v>0</v>
      </c>
      <c r="Z105" s="163">
        <f t="shared" si="23"/>
        <v>0</v>
      </c>
      <c r="AA105" s="163">
        <f t="shared" si="23"/>
        <v>0</v>
      </c>
      <c r="AB105" s="163">
        <f t="shared" si="23"/>
        <v>0</v>
      </c>
    </row>
    <row r="106" spans="1:55" s="44" customFormat="1" x14ac:dyDescent="0.25">
      <c r="A106" s="163" t="s">
        <v>92</v>
      </c>
      <c r="B106" s="163">
        <f t="shared" si="23"/>
        <v>9.3767884115391956E-2</v>
      </c>
      <c r="C106" s="163">
        <f t="shared" si="23"/>
        <v>1.1089133535565301E-2</v>
      </c>
      <c r="D106" s="163">
        <f t="shared" si="23"/>
        <v>2.5868410702967297E-2</v>
      </c>
      <c r="E106" s="163">
        <f t="shared" si="23"/>
        <v>4.3652065603732434E-3</v>
      </c>
      <c r="F106" s="163">
        <f t="shared" si="23"/>
        <v>1.5652754035597793E-2</v>
      </c>
      <c r="G106" s="163">
        <f t="shared" si="23"/>
        <v>9.1390371844008042E-2</v>
      </c>
      <c r="H106" s="163">
        <f t="shared" si="23"/>
        <v>0.12005294403394563</v>
      </c>
      <c r="I106" s="163">
        <f t="shared" si="23"/>
        <v>0.127778654245538</v>
      </c>
      <c r="J106" s="163">
        <f t="shared" si="23"/>
        <v>0.1202734052064225</v>
      </c>
      <c r="K106" s="163">
        <f t="shared" si="23"/>
        <v>6.5386015425152447E-2</v>
      </c>
      <c r="L106" s="163">
        <f t="shared" si="23"/>
        <v>2.0881192335457953E-2</v>
      </c>
      <c r="M106" s="163">
        <f t="shared" si="23"/>
        <v>9.0720894745743227E-2</v>
      </c>
      <c r="N106" s="163">
        <f t="shared" si="23"/>
        <v>7.1512664206478171E-2</v>
      </c>
      <c r="O106" s="163">
        <f t="shared" si="23"/>
        <v>0</v>
      </c>
      <c r="P106" s="163">
        <f t="shared" si="23"/>
        <v>0</v>
      </c>
      <c r="Q106" s="163">
        <f t="shared" si="23"/>
        <v>0</v>
      </c>
      <c r="R106" s="163">
        <f t="shared" si="23"/>
        <v>0</v>
      </c>
      <c r="S106" s="163">
        <f t="shared" si="23"/>
        <v>0</v>
      </c>
      <c r="T106" s="163">
        <f t="shared" si="23"/>
        <v>0</v>
      </c>
      <c r="U106" s="163">
        <f t="shared" si="23"/>
        <v>0</v>
      </c>
      <c r="V106" s="163">
        <f t="shared" si="23"/>
        <v>0</v>
      </c>
      <c r="W106" s="163">
        <f t="shared" si="23"/>
        <v>0</v>
      </c>
      <c r="X106" s="163">
        <f t="shared" si="23"/>
        <v>0</v>
      </c>
      <c r="Y106" s="163">
        <f t="shared" si="23"/>
        <v>0</v>
      </c>
      <c r="Z106" s="163">
        <f t="shared" si="23"/>
        <v>0</v>
      </c>
      <c r="AA106" s="163">
        <f t="shared" si="23"/>
        <v>0</v>
      </c>
      <c r="AB106" s="163">
        <f t="shared" si="23"/>
        <v>0</v>
      </c>
    </row>
    <row r="107" spans="1:55" s="44" customFormat="1" x14ac:dyDescent="0.25">
      <c r="A107" s="163" t="s">
        <v>93</v>
      </c>
      <c r="B107" s="163">
        <f t="shared" si="23"/>
        <v>5.9321699745108749E-3</v>
      </c>
      <c r="C107" s="163">
        <f t="shared" si="23"/>
        <v>5.5555943457485642E-4</v>
      </c>
      <c r="D107" s="163">
        <f t="shared" si="23"/>
        <v>0</v>
      </c>
      <c r="E107" s="163">
        <f t="shared" si="23"/>
        <v>3.977061866619261E-4</v>
      </c>
      <c r="F107" s="163">
        <f t="shared" si="23"/>
        <v>0</v>
      </c>
      <c r="G107" s="163">
        <f t="shared" si="23"/>
        <v>2.7591065274539757E-2</v>
      </c>
      <c r="H107" s="163">
        <f t="shared" si="23"/>
        <v>1.2665772612129339E-3</v>
      </c>
      <c r="I107" s="163">
        <f t="shared" si="23"/>
        <v>9.1340366777596826E-2</v>
      </c>
      <c r="J107" s="163">
        <f t="shared" si="23"/>
        <v>1.0097461321258019E-2</v>
      </c>
      <c r="K107" s="163">
        <f t="shared" si="23"/>
        <v>3.478741906084714E-2</v>
      </c>
      <c r="L107" s="163">
        <f t="shared" si="23"/>
        <v>2.741420893395053E-2</v>
      </c>
      <c r="M107" s="163">
        <f t="shared" si="23"/>
        <v>3.1055038757580786E-2</v>
      </c>
      <c r="N107" s="163">
        <f t="shared" si="23"/>
        <v>1.8325927099613244E-2</v>
      </c>
      <c r="O107" s="163">
        <f t="shared" si="23"/>
        <v>0</v>
      </c>
      <c r="P107" s="163">
        <f t="shared" si="23"/>
        <v>0</v>
      </c>
      <c r="Q107" s="163">
        <f t="shared" si="23"/>
        <v>0</v>
      </c>
      <c r="R107" s="163">
        <f t="shared" si="23"/>
        <v>0</v>
      </c>
      <c r="S107" s="163">
        <f t="shared" si="23"/>
        <v>0</v>
      </c>
      <c r="T107" s="163">
        <f t="shared" si="23"/>
        <v>0</v>
      </c>
      <c r="U107" s="163">
        <f t="shared" si="23"/>
        <v>0</v>
      </c>
      <c r="V107" s="163">
        <f t="shared" si="23"/>
        <v>0</v>
      </c>
      <c r="W107" s="163">
        <f t="shared" si="23"/>
        <v>0</v>
      </c>
      <c r="X107" s="163">
        <f t="shared" si="23"/>
        <v>0</v>
      </c>
      <c r="Y107" s="163">
        <f t="shared" si="23"/>
        <v>0</v>
      </c>
      <c r="Z107" s="163">
        <f t="shared" si="23"/>
        <v>0</v>
      </c>
      <c r="AA107" s="163">
        <f t="shared" si="23"/>
        <v>0</v>
      </c>
      <c r="AB107" s="163">
        <f t="shared" si="23"/>
        <v>0</v>
      </c>
    </row>
    <row r="108" spans="1:55" s="44" customFormat="1" x14ac:dyDescent="0.25">
      <c r="A108" s="44" t="s">
        <v>223</v>
      </c>
    </row>
    <row r="109" spans="1:55" s="44" customFormat="1" x14ac:dyDescent="0.25">
      <c r="A109" s="163" t="s">
        <v>89</v>
      </c>
      <c r="B109" s="163">
        <f t="shared" ref="B109:AB113" si="25">B67</f>
        <v>0.12276166412281542</v>
      </c>
      <c r="C109" s="163">
        <f t="shared" si="25"/>
        <v>0.12856359081592514</v>
      </c>
      <c r="D109" s="163">
        <f t="shared" si="25"/>
        <v>0.13440730364216016</v>
      </c>
      <c r="E109" s="163">
        <f t="shared" si="25"/>
        <v>0.13124080921719516</v>
      </c>
      <c r="F109" s="163">
        <f t="shared" si="25"/>
        <v>0.14216398097075175</v>
      </c>
      <c r="G109" s="163">
        <f t="shared" si="25"/>
        <v>0.13478381223793359</v>
      </c>
      <c r="H109" s="163">
        <f t="shared" si="25"/>
        <v>0.13808547877990038</v>
      </c>
      <c r="I109" s="163">
        <f t="shared" si="25"/>
        <v>0.14353524415525509</v>
      </c>
      <c r="J109" s="163">
        <f t="shared" si="25"/>
        <v>0.15356144934715193</v>
      </c>
      <c r="K109" s="163">
        <f t="shared" si="25"/>
        <v>0.16161152073393956</v>
      </c>
      <c r="L109" s="163">
        <f t="shared" si="25"/>
        <v>0.18668497831075084</v>
      </c>
      <c r="M109" s="163">
        <f t="shared" si="25"/>
        <v>0.21074935400516795</v>
      </c>
      <c r="N109" s="163">
        <f t="shared" si="25"/>
        <v>0.22188441247303986</v>
      </c>
      <c r="O109" s="163">
        <f t="shared" si="25"/>
        <v>0</v>
      </c>
      <c r="P109" s="163">
        <f t="shared" si="25"/>
        <v>0</v>
      </c>
      <c r="Q109" s="163">
        <f t="shared" si="25"/>
        <v>0</v>
      </c>
      <c r="R109" s="163">
        <f t="shared" si="25"/>
        <v>0</v>
      </c>
      <c r="S109" s="163">
        <f t="shared" si="25"/>
        <v>0</v>
      </c>
      <c r="T109" s="163">
        <f t="shared" si="25"/>
        <v>0</v>
      </c>
      <c r="U109" s="163">
        <f t="shared" si="25"/>
        <v>0</v>
      </c>
      <c r="V109" s="163">
        <f t="shared" si="25"/>
        <v>0</v>
      </c>
      <c r="W109" s="163">
        <f t="shared" si="25"/>
        <v>0</v>
      </c>
      <c r="X109" s="163">
        <f t="shared" si="25"/>
        <v>0</v>
      </c>
      <c r="Y109" s="163">
        <f t="shared" si="25"/>
        <v>0</v>
      </c>
      <c r="Z109" s="163">
        <f t="shared" si="25"/>
        <v>0</v>
      </c>
      <c r="AA109" s="163">
        <f t="shared" si="25"/>
        <v>0</v>
      </c>
      <c r="AB109" s="163">
        <f t="shared" si="25"/>
        <v>0</v>
      </c>
    </row>
    <row r="110" spans="1:55" s="44" customFormat="1" x14ac:dyDescent="0.25">
      <c r="A110" s="163" t="s">
        <v>90</v>
      </c>
      <c r="B110" s="163">
        <f t="shared" ref="B110:P110" si="26">B68</f>
        <v>8.2930756843800316E-2</v>
      </c>
      <c r="C110" s="163">
        <f t="shared" si="26"/>
        <v>7.9906678331875189E-2</v>
      </c>
      <c r="D110" s="163">
        <f t="shared" si="26"/>
        <v>9.4598226283257189E-2</v>
      </c>
      <c r="E110" s="163">
        <f t="shared" si="26"/>
        <v>7.4697007172891419E-2</v>
      </c>
      <c r="F110" s="163">
        <f t="shared" si="26"/>
        <v>7.7232704402515728E-2</v>
      </c>
      <c r="G110" s="163">
        <f t="shared" si="26"/>
        <v>5.5783526613143029E-2</v>
      </c>
      <c r="H110" s="163">
        <f t="shared" si="26"/>
        <v>5.5658100241374416E-2</v>
      </c>
      <c r="I110" s="163">
        <f t="shared" si="26"/>
        <v>6.9319640564826701E-2</v>
      </c>
      <c r="J110" s="163">
        <f t="shared" si="26"/>
        <v>8.1678700361010825E-2</v>
      </c>
      <c r="K110" s="163">
        <f t="shared" si="26"/>
        <v>6.1156235069278544E-2</v>
      </c>
      <c r="L110" s="163">
        <f t="shared" si="26"/>
        <v>7.8106029947389716E-2</v>
      </c>
      <c r="M110" s="163">
        <f t="shared" si="26"/>
        <v>9.2100336952452261E-2</v>
      </c>
      <c r="N110" s="163">
        <f t="shared" si="26"/>
        <v>7.9369981470043233E-2</v>
      </c>
      <c r="O110" s="163">
        <f t="shared" si="26"/>
        <v>0</v>
      </c>
      <c r="P110" s="163">
        <f t="shared" si="26"/>
        <v>0</v>
      </c>
      <c r="Q110" s="163">
        <f t="shared" si="25"/>
        <v>0</v>
      </c>
      <c r="R110" s="163">
        <f t="shared" si="25"/>
        <v>0</v>
      </c>
      <c r="S110" s="163">
        <f t="shared" si="25"/>
        <v>0</v>
      </c>
      <c r="T110" s="163">
        <f t="shared" si="25"/>
        <v>0</v>
      </c>
      <c r="U110" s="163">
        <f t="shared" si="25"/>
        <v>0</v>
      </c>
      <c r="V110" s="163">
        <f t="shared" si="25"/>
        <v>0</v>
      </c>
      <c r="W110" s="163">
        <f t="shared" si="25"/>
        <v>0</v>
      </c>
      <c r="X110" s="163">
        <f t="shared" si="25"/>
        <v>0</v>
      </c>
      <c r="Y110" s="163">
        <f t="shared" si="25"/>
        <v>0</v>
      </c>
      <c r="Z110" s="163">
        <f t="shared" si="25"/>
        <v>0</v>
      </c>
      <c r="AA110" s="163">
        <f t="shared" si="25"/>
        <v>0</v>
      </c>
      <c r="AB110" s="163">
        <f t="shared" si="25"/>
        <v>0</v>
      </c>
    </row>
    <row r="111" spans="1:55" s="44" customFormat="1" x14ac:dyDescent="0.25">
      <c r="A111" s="163" t="s">
        <v>91</v>
      </c>
      <c r="B111" s="163">
        <f t="shared" si="25"/>
        <v>0.51388888888888884</v>
      </c>
      <c r="C111" s="163">
        <f t="shared" si="25"/>
        <v>0.49029126213592233</v>
      </c>
      <c r="D111" s="163">
        <f t="shared" si="25"/>
        <v>0.51382488479262678</v>
      </c>
      <c r="E111" s="163">
        <f t="shared" si="25"/>
        <v>0.51548269581056472</v>
      </c>
      <c r="F111" s="163">
        <f t="shared" si="25"/>
        <v>0.5124792013311148</v>
      </c>
      <c r="G111" s="163">
        <f t="shared" si="25"/>
        <v>0.47183908045977013</v>
      </c>
      <c r="H111" s="163">
        <f t="shared" si="25"/>
        <v>0.47507788161993769</v>
      </c>
      <c r="I111" s="163">
        <f t="shared" si="25"/>
        <v>0.5558375634517766</v>
      </c>
      <c r="J111" s="163">
        <f t="shared" si="25"/>
        <v>0.5067567567567568</v>
      </c>
      <c r="K111" s="163">
        <f t="shared" si="25"/>
        <v>0.59243697478991597</v>
      </c>
      <c r="L111" s="163">
        <f t="shared" si="25"/>
        <v>0.61956521739130432</v>
      </c>
      <c r="M111" s="163">
        <f t="shared" si="25"/>
        <v>0.57983193277310929</v>
      </c>
      <c r="N111" s="163">
        <f t="shared" si="25"/>
        <v>0.59354838709677415</v>
      </c>
      <c r="O111" s="163">
        <f t="shared" si="25"/>
        <v>0</v>
      </c>
      <c r="P111" s="163">
        <f t="shared" si="25"/>
        <v>0</v>
      </c>
      <c r="Q111" s="163">
        <f t="shared" si="25"/>
        <v>0</v>
      </c>
      <c r="R111" s="163">
        <f t="shared" si="25"/>
        <v>0</v>
      </c>
      <c r="S111" s="163">
        <f t="shared" si="25"/>
        <v>0</v>
      </c>
      <c r="T111" s="163">
        <f t="shared" si="25"/>
        <v>0</v>
      </c>
      <c r="U111" s="163">
        <f t="shared" si="25"/>
        <v>0</v>
      </c>
      <c r="V111" s="163">
        <f t="shared" si="25"/>
        <v>0</v>
      </c>
      <c r="W111" s="163">
        <f t="shared" si="25"/>
        <v>0</v>
      </c>
      <c r="X111" s="163">
        <f t="shared" si="25"/>
        <v>0</v>
      </c>
      <c r="Y111" s="163">
        <f t="shared" si="25"/>
        <v>0</v>
      </c>
      <c r="Z111" s="163">
        <f t="shared" si="25"/>
        <v>0</v>
      </c>
      <c r="AA111" s="163">
        <f t="shared" si="25"/>
        <v>0</v>
      </c>
      <c r="AB111" s="163">
        <f t="shared" si="25"/>
        <v>0</v>
      </c>
    </row>
    <row r="112" spans="1:55" s="44" customFormat="1" x14ac:dyDescent="0.25">
      <c r="A112" s="163" t="s">
        <v>92</v>
      </c>
      <c r="B112" s="163">
        <f t="shared" si="25"/>
        <v>0.14974182444061962</v>
      </c>
      <c r="C112" s="163">
        <f t="shared" si="25"/>
        <v>5.8456742010911923E-2</v>
      </c>
      <c r="D112" s="163">
        <f t="shared" si="25"/>
        <v>5.2658486707566461E-2</v>
      </c>
      <c r="E112" s="163">
        <f t="shared" si="25"/>
        <v>3.2627865961199293E-2</v>
      </c>
      <c r="F112" s="163">
        <f t="shared" si="25"/>
        <v>6.580645161290323E-2</v>
      </c>
      <c r="G112" s="163">
        <f t="shared" si="25"/>
        <v>0.13652217239661185</v>
      </c>
      <c r="H112" s="163">
        <f t="shared" si="25"/>
        <v>0.10810810810810811</v>
      </c>
      <c r="I112" s="163">
        <f t="shared" si="25"/>
        <v>0.12173913043478261</v>
      </c>
      <c r="J112" s="163">
        <f t="shared" si="25"/>
        <v>0.15245478036175711</v>
      </c>
      <c r="K112" s="163">
        <f t="shared" si="25"/>
        <v>0.10064935064935066</v>
      </c>
      <c r="L112" s="163">
        <f t="shared" si="25"/>
        <v>5.4101221640488653E-2</v>
      </c>
      <c r="M112" s="163">
        <f t="shared" si="25"/>
        <v>0.14795918367346939</v>
      </c>
      <c r="N112" s="163">
        <f t="shared" si="25"/>
        <v>0.17716535433070865</v>
      </c>
      <c r="O112" s="163">
        <f t="shared" si="25"/>
        <v>0</v>
      </c>
      <c r="P112" s="163">
        <f t="shared" si="25"/>
        <v>0</v>
      </c>
      <c r="Q112" s="163">
        <f t="shared" si="25"/>
        <v>0</v>
      </c>
      <c r="R112" s="163">
        <f t="shared" si="25"/>
        <v>0</v>
      </c>
      <c r="S112" s="163">
        <f t="shared" si="25"/>
        <v>0</v>
      </c>
      <c r="T112" s="163">
        <f t="shared" si="25"/>
        <v>0</v>
      </c>
      <c r="U112" s="163">
        <f t="shared" si="25"/>
        <v>0</v>
      </c>
      <c r="V112" s="163">
        <f t="shared" si="25"/>
        <v>0</v>
      </c>
      <c r="W112" s="163">
        <f t="shared" si="25"/>
        <v>0</v>
      </c>
      <c r="X112" s="163">
        <f t="shared" si="25"/>
        <v>0</v>
      </c>
      <c r="Y112" s="163">
        <f t="shared" si="25"/>
        <v>0</v>
      </c>
      <c r="Z112" s="163">
        <f t="shared" si="25"/>
        <v>0</v>
      </c>
      <c r="AA112" s="163">
        <f t="shared" si="25"/>
        <v>0</v>
      </c>
      <c r="AB112" s="163">
        <f t="shared" si="25"/>
        <v>0</v>
      </c>
    </row>
    <row r="113" spans="1:29" s="44" customFormat="1" x14ac:dyDescent="0.25">
      <c r="A113" s="163" t="s">
        <v>93</v>
      </c>
      <c r="B113" s="163">
        <f t="shared" si="25"/>
        <v>3.4399028733306356E-3</v>
      </c>
      <c r="C113" s="163">
        <f t="shared" si="25"/>
        <v>5.0650008441668068E-4</v>
      </c>
      <c r="D113" s="163">
        <f t="shared" si="25"/>
        <v>0</v>
      </c>
      <c r="E113" s="163">
        <f t="shared" si="25"/>
        <v>2.8374160597748982E-4</v>
      </c>
      <c r="F113" s="163">
        <f t="shared" si="25"/>
        <v>0</v>
      </c>
      <c r="G113" s="163">
        <f t="shared" si="25"/>
        <v>1.159678858162355E-2</v>
      </c>
      <c r="H113" s="163">
        <f t="shared" si="25"/>
        <v>3.246753246753247E-3</v>
      </c>
      <c r="I113" s="163">
        <f t="shared" si="25"/>
        <v>3.4042553191489362E-2</v>
      </c>
      <c r="J113" s="163">
        <f t="shared" si="25"/>
        <v>1.2195121951219513E-2</v>
      </c>
      <c r="K113" s="163">
        <f t="shared" si="25"/>
        <v>1.276595744680851E-2</v>
      </c>
      <c r="L113" s="163">
        <f t="shared" si="25"/>
        <v>8.7976539589442824E-3</v>
      </c>
      <c r="M113" s="163">
        <f t="shared" si="25"/>
        <v>1.2626262626262626E-2</v>
      </c>
      <c r="N113" s="163">
        <f t="shared" si="25"/>
        <v>1.5734265734265736E-2</v>
      </c>
      <c r="O113" s="163">
        <f t="shared" si="25"/>
        <v>0</v>
      </c>
      <c r="P113" s="163">
        <f t="shared" si="25"/>
        <v>0</v>
      </c>
      <c r="Q113" s="163">
        <f t="shared" si="25"/>
        <v>0</v>
      </c>
      <c r="R113" s="163">
        <f t="shared" si="25"/>
        <v>0</v>
      </c>
      <c r="S113" s="163">
        <f t="shared" si="25"/>
        <v>0</v>
      </c>
      <c r="T113" s="163">
        <f t="shared" si="25"/>
        <v>0</v>
      </c>
      <c r="U113" s="163">
        <f t="shared" si="25"/>
        <v>0</v>
      </c>
      <c r="V113" s="163">
        <f t="shared" si="25"/>
        <v>0</v>
      </c>
      <c r="W113" s="163">
        <f t="shared" si="25"/>
        <v>0</v>
      </c>
      <c r="X113" s="163">
        <f t="shared" si="25"/>
        <v>0</v>
      </c>
      <c r="Y113" s="163">
        <f t="shared" si="25"/>
        <v>0</v>
      </c>
      <c r="Z113" s="163">
        <f t="shared" si="25"/>
        <v>0</v>
      </c>
      <c r="AA113" s="163">
        <f t="shared" si="25"/>
        <v>0</v>
      </c>
      <c r="AB113" s="163">
        <f t="shared" si="25"/>
        <v>0</v>
      </c>
    </row>
    <row r="114" spans="1:29" s="44" customFormat="1" x14ac:dyDescent="0.25"/>
    <row r="115" spans="1:29" s="44" customFormat="1" x14ac:dyDescent="0.25"/>
    <row r="116" spans="1:29" s="51" customFormat="1" x14ac:dyDescent="0.25">
      <c r="A116" s="44"/>
      <c r="B116" s="44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</row>
    <row r="117" spans="1:29" s="51" customFormat="1" x14ac:dyDescent="0.25">
      <c r="A117" s="44"/>
      <c r="B117" s="44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</row>
    <row r="118" spans="1:29" s="51" customFormat="1" x14ac:dyDescent="0.25">
      <c r="A118" s="44"/>
      <c r="B118" s="44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</row>
    <row r="119" spans="1:29" s="51" customFormat="1" x14ac:dyDescent="0.25">
      <c r="A119" s="44"/>
      <c r="B119" s="44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</row>
    <row r="120" spans="1:29" s="51" customFormat="1" x14ac:dyDescent="0.25">
      <c r="A120" s="44"/>
      <c r="B120" s="44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</row>
    <row r="121" spans="1:29" s="51" customFormat="1" x14ac:dyDescent="0.25">
      <c r="A121" s="44"/>
      <c r="B121" s="44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</row>
    <row r="122" spans="1:29" s="51" customFormat="1" x14ac:dyDescent="0.25">
      <c r="A122" s="44"/>
      <c r="B122" s="44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</row>
    <row r="123" spans="1:29" s="51" customFormat="1" x14ac:dyDescent="0.25">
      <c r="A123" s="44"/>
      <c r="B123" s="44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</row>
    <row r="124" spans="1:29" s="51" customFormat="1" x14ac:dyDescent="0.25">
      <c r="A124" s="44"/>
      <c r="B124" s="44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</row>
    <row r="125" spans="1:29" s="51" customFormat="1" x14ac:dyDescent="0.25">
      <c r="A125" s="44"/>
      <c r="B125" s="44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</row>
    <row r="126" spans="1:29" s="51" customFormat="1" x14ac:dyDescent="0.25">
      <c r="A126" s="44"/>
      <c r="B126" s="44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</row>
    <row r="127" spans="1:29" s="51" customFormat="1" x14ac:dyDescent="0.25">
      <c r="A127" s="44"/>
      <c r="B127" s="44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</row>
    <row r="128" spans="1:29" s="51" customFormat="1" x14ac:dyDescent="0.25">
      <c r="A128" s="44"/>
      <c r="B128" s="44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</row>
    <row r="129" spans="1:29" s="51" customFormat="1" x14ac:dyDescent="0.25">
      <c r="A129" s="44"/>
      <c r="B129" s="44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</row>
    <row r="130" spans="1:29" s="51" customFormat="1" x14ac:dyDescent="0.25">
      <c r="A130" s="44"/>
      <c r="B130" s="44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</row>
    <row r="131" spans="1:29" s="51" customFormat="1" x14ac:dyDescent="0.25">
      <c r="A131" s="44"/>
      <c r="B131" s="44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</row>
    <row r="132" spans="1:29" s="51" customFormat="1" x14ac:dyDescent="0.25">
      <c r="A132" s="44"/>
      <c r="B132" s="44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</row>
    <row r="133" spans="1:29" s="51" customFormat="1" x14ac:dyDescent="0.25">
      <c r="A133" s="44"/>
      <c r="B133" s="44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</row>
    <row r="134" spans="1:29" s="51" customFormat="1" x14ac:dyDescent="0.25">
      <c r="A134" s="44"/>
      <c r="B134" s="44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</row>
    <row r="135" spans="1:29" s="51" customFormat="1" x14ac:dyDescent="0.25">
      <c r="A135" s="44"/>
      <c r="B135" s="44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</row>
    <row r="136" spans="1:29" s="51" customFormat="1" x14ac:dyDescent="0.25">
      <c r="A136" s="44"/>
      <c r="B136" s="44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</row>
    <row r="137" spans="1:29" s="51" customFormat="1" x14ac:dyDescent="0.25">
      <c r="A137" s="44"/>
      <c r="B137" s="44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</row>
    <row r="138" spans="1:29" s="51" customFormat="1" x14ac:dyDescent="0.25">
      <c r="A138" s="44"/>
      <c r="B138" s="44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</row>
    <row r="139" spans="1:29" s="51" customFormat="1" x14ac:dyDescent="0.25">
      <c r="A139" s="44"/>
      <c r="B139" s="44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</row>
    <row r="140" spans="1:29" s="51" customFormat="1" x14ac:dyDescent="0.25">
      <c r="A140" s="44"/>
      <c r="B140" s="44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</row>
    <row r="141" spans="1:29" s="51" customFormat="1" x14ac:dyDescent="0.25">
      <c r="A141" s="44"/>
      <c r="B141" s="44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</row>
    <row r="142" spans="1:29" s="51" customFormat="1" x14ac:dyDescent="0.25">
      <c r="A142" s="44"/>
      <c r="B142" s="44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</row>
    <row r="143" spans="1:29" s="51" customFormat="1" x14ac:dyDescent="0.25">
      <c r="A143" s="44"/>
      <c r="B143" s="44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</row>
    <row r="144" spans="1:29" s="51" customFormat="1" x14ac:dyDescent="0.25">
      <c r="A144" s="44"/>
      <c r="B144" s="44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</row>
    <row r="145" spans="1:29" s="51" customFormat="1" x14ac:dyDescent="0.25">
      <c r="A145" s="44"/>
      <c r="B145" s="44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</row>
    <row r="146" spans="1:29" s="51" customFormat="1" x14ac:dyDescent="0.25">
      <c r="A146" s="44"/>
      <c r="B146" s="44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</row>
    <row r="147" spans="1:29" s="51" customFormat="1" x14ac:dyDescent="0.25">
      <c r="A147" s="44"/>
      <c r="B147" s="44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</row>
    <row r="148" spans="1:29" s="51" customFormat="1" x14ac:dyDescent="0.25">
      <c r="A148" s="44"/>
      <c r="B148" s="44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</row>
    <row r="149" spans="1:29" s="51" customFormat="1" x14ac:dyDescent="0.25"/>
    <row r="150" spans="1:29" s="51" customFormat="1" x14ac:dyDescent="0.25"/>
    <row r="151" spans="1:29" s="51" customFormat="1" x14ac:dyDescent="0.25"/>
    <row r="152" spans="1:29" s="51" customFormat="1" x14ac:dyDescent="0.25"/>
    <row r="153" spans="1:29" s="51" customFormat="1" x14ac:dyDescent="0.25"/>
    <row r="154" spans="1:29" s="51" customFormat="1" x14ac:dyDescent="0.25"/>
    <row r="155" spans="1:29" s="51" customFormat="1" x14ac:dyDescent="0.25"/>
    <row r="156" spans="1:29" s="51" customFormat="1" x14ac:dyDescent="0.25"/>
    <row r="157" spans="1:29" s="51" customFormat="1" x14ac:dyDescent="0.25"/>
    <row r="158" spans="1:29" s="51" customFormat="1" x14ac:dyDescent="0.25"/>
    <row r="159" spans="1:29" s="51" customFormat="1" x14ac:dyDescent="0.25"/>
    <row r="160" spans="1:29" s="51" customFormat="1" x14ac:dyDescent="0.25"/>
    <row r="161" s="51" customFormat="1" x14ac:dyDescent="0.25"/>
    <row r="162" s="51" customFormat="1" x14ac:dyDescent="0.25"/>
    <row r="163" s="51" customFormat="1" x14ac:dyDescent="0.25"/>
    <row r="164" s="51" customFormat="1" x14ac:dyDescent="0.25"/>
    <row r="165" s="51" customFormat="1" x14ac:dyDescent="0.25"/>
    <row r="166" s="51" customFormat="1" x14ac:dyDescent="0.25"/>
    <row r="167" s="51" customFormat="1" x14ac:dyDescent="0.25"/>
    <row r="168" s="51" customFormat="1" x14ac:dyDescent="0.25"/>
    <row r="169" s="51" customFormat="1" x14ac:dyDescent="0.25"/>
    <row r="170" s="51" customFormat="1" x14ac:dyDescent="0.25"/>
    <row r="171" s="51" customFormat="1" x14ac:dyDescent="0.25"/>
    <row r="172" s="51" customFormat="1" x14ac:dyDescent="0.25"/>
    <row r="173" s="51" customFormat="1" x14ac:dyDescent="0.25"/>
    <row r="174" s="51" customFormat="1" x14ac:dyDescent="0.25"/>
    <row r="175" s="51" customFormat="1" x14ac:dyDescent="0.25"/>
    <row r="176" s="51" customFormat="1" x14ac:dyDescent="0.25"/>
    <row r="177" s="51" customFormat="1" x14ac:dyDescent="0.25"/>
    <row r="178" s="51" customFormat="1" x14ac:dyDescent="0.25"/>
    <row r="179" s="51" customFormat="1" x14ac:dyDescent="0.25"/>
    <row r="180" s="51" customFormat="1" x14ac:dyDescent="0.25"/>
  </sheetData>
  <mergeCells count="6">
    <mergeCell ref="B40:D40"/>
    <mergeCell ref="Q40:AB40"/>
    <mergeCell ref="A1:AB1"/>
    <mergeCell ref="B21:D21"/>
    <mergeCell ref="E21:N21"/>
    <mergeCell ref="E40:N40"/>
  </mergeCells>
  <conditionalFormatting sqref="O74:AB74">
    <cfRule type="colorScale" priority="1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0:N30">
    <cfRule type="colorScale" priority="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29:N29">
    <cfRule type="colorScale" priority="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25" right="0.25" top="0.75" bottom="0.75" header="0.3" footer="0.3"/>
  <pageSetup paperSize="9" scale="70" orientation="landscape" horizontalDpi="300" verticalDpi="3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342069-B25F-4074-9E10-6F07F0035D63}">
  <dimension ref="A1:BB219"/>
  <sheetViews>
    <sheetView showGridLines="0" topLeftCell="A11" zoomScale="60" zoomScaleNormal="60" workbookViewId="0">
      <selection activeCell="AE31" sqref="AE31"/>
    </sheetView>
  </sheetViews>
  <sheetFormatPr defaultColWidth="9.140625" defaultRowHeight="19.5" x14ac:dyDescent="0.35"/>
  <cols>
    <col min="1" max="1" width="56" style="5" customWidth="1"/>
    <col min="2" max="2" width="17" style="5" customWidth="1"/>
    <col min="3" max="8" width="15.5703125" style="5" customWidth="1"/>
    <col min="9" max="12" width="16" style="5" bestFit="1" customWidth="1"/>
    <col min="13" max="14" width="15.85546875" style="5" bestFit="1" customWidth="1"/>
    <col min="15" max="28" width="9.28515625" style="5" hidden="1" customWidth="1"/>
    <col min="29" max="29" width="11.7109375" style="61" customWidth="1"/>
    <col min="30" max="16384" width="9.140625" style="5"/>
  </cols>
  <sheetData>
    <row r="1" spans="1:28" ht="24" thickBot="1" x14ac:dyDescent="0.4">
      <c r="A1" s="177" t="s">
        <v>94</v>
      </c>
      <c r="B1" s="177"/>
      <c r="C1" s="177"/>
      <c r="D1" s="177"/>
      <c r="E1" s="177"/>
      <c r="F1" s="177"/>
      <c r="G1" s="177"/>
      <c r="H1" s="177"/>
      <c r="I1" s="177"/>
      <c r="J1" s="177"/>
      <c r="K1" s="177"/>
      <c r="L1" s="177"/>
      <c r="M1" s="177"/>
      <c r="N1" s="177"/>
      <c r="O1" s="60"/>
      <c r="P1" s="60"/>
      <c r="Q1" s="60"/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</row>
    <row r="2" spans="1:28" ht="22.5" customHeight="1" x14ac:dyDescent="0.35">
      <c r="A2" s="62"/>
    </row>
    <row r="3" spans="1:28" ht="22.5" customHeight="1" x14ac:dyDescent="0.35">
      <c r="A3" s="62"/>
    </row>
    <row r="4" spans="1:28" ht="22.5" customHeight="1" x14ac:dyDescent="0.35">
      <c r="A4" s="62"/>
    </row>
    <row r="5" spans="1:28" ht="22.5" customHeight="1" x14ac:dyDescent="0.35">
      <c r="A5" s="62"/>
    </row>
    <row r="6" spans="1:28" ht="22.5" customHeight="1" x14ac:dyDescent="0.35">
      <c r="A6" s="62"/>
    </row>
    <row r="7" spans="1:28" ht="22.5" customHeight="1" x14ac:dyDescent="0.35">
      <c r="A7" s="62"/>
    </row>
    <row r="8" spans="1:28" ht="22.5" customHeight="1" x14ac:dyDescent="0.35">
      <c r="A8" s="62"/>
    </row>
    <row r="9" spans="1:28" ht="22.5" customHeight="1" x14ac:dyDescent="0.35">
      <c r="A9" s="62"/>
    </row>
    <row r="10" spans="1:28" ht="22.5" customHeight="1" x14ac:dyDescent="0.35">
      <c r="A10" s="62"/>
    </row>
    <row r="11" spans="1:28" ht="22.5" customHeight="1" x14ac:dyDescent="0.35">
      <c r="A11" s="62"/>
    </row>
    <row r="12" spans="1:28" ht="22.5" customHeight="1" x14ac:dyDescent="0.35">
      <c r="A12" s="62"/>
    </row>
    <row r="13" spans="1:28" ht="22.5" customHeight="1" x14ac:dyDescent="0.35">
      <c r="A13" s="62"/>
    </row>
    <row r="14" spans="1:28" ht="22.5" customHeight="1" x14ac:dyDescent="0.35">
      <c r="A14" s="62"/>
    </row>
    <row r="15" spans="1:28" ht="22.5" customHeight="1" x14ac:dyDescent="0.35">
      <c r="A15" s="62"/>
    </row>
    <row r="16" spans="1:28" ht="22.5" customHeight="1" x14ac:dyDescent="0.35">
      <c r="A16" s="63"/>
    </row>
    <row r="17" spans="1:29" ht="22.5" customHeight="1" x14ac:dyDescent="0.35">
      <c r="A17" s="63"/>
    </row>
    <row r="18" spans="1:29" ht="22.5" customHeight="1" x14ac:dyDescent="0.35">
      <c r="A18" s="63"/>
    </row>
    <row r="19" spans="1:29" ht="22.5" customHeight="1" x14ac:dyDescent="0.35">
      <c r="A19" s="63"/>
    </row>
    <row r="20" spans="1:29" ht="22.5" customHeight="1" x14ac:dyDescent="0.35">
      <c r="A20" s="63"/>
    </row>
    <row r="21" spans="1:29" ht="22.5" customHeight="1" x14ac:dyDescent="0.35">
      <c r="A21" s="63"/>
    </row>
    <row r="22" spans="1:29" ht="22.5" customHeight="1" x14ac:dyDescent="0.35">
      <c r="A22" s="63"/>
    </row>
    <row r="23" spans="1:29" ht="22.5" customHeight="1" x14ac:dyDescent="0.35">
      <c r="A23" s="63"/>
    </row>
    <row r="24" spans="1:29" ht="22.5" customHeight="1" x14ac:dyDescent="0.35">
      <c r="A24" s="63"/>
      <c r="AC24" s="176" t="s">
        <v>232</v>
      </c>
    </row>
    <row r="25" spans="1:29" ht="22.5" customHeight="1" x14ac:dyDescent="0.35">
      <c r="A25" s="63"/>
      <c r="AC25" s="176" t="s">
        <v>233</v>
      </c>
    </row>
    <row r="26" spans="1:29" ht="22.5" customHeight="1" x14ac:dyDescent="0.35">
      <c r="A26" s="63"/>
    </row>
    <row r="27" spans="1:29" ht="22.5" customHeight="1" x14ac:dyDescent="0.35">
      <c r="A27" s="63"/>
    </row>
    <row r="28" spans="1:29" ht="22.5" customHeight="1" x14ac:dyDescent="0.35">
      <c r="A28" s="63"/>
    </row>
    <row r="29" spans="1:29" ht="22.5" customHeight="1" x14ac:dyDescent="0.35">
      <c r="A29" s="63"/>
    </row>
    <row r="30" spans="1:29" ht="22.5" customHeight="1" x14ac:dyDescent="0.35">
      <c r="A30" s="64"/>
    </row>
    <row r="31" spans="1:29" ht="22.5" customHeight="1" x14ac:dyDescent="0.35">
      <c r="A31" s="64"/>
    </row>
    <row r="32" spans="1:29" ht="22.5" customHeight="1" x14ac:dyDescent="0.35">
      <c r="A32" s="64"/>
    </row>
    <row r="33" spans="1:1" ht="22.5" customHeight="1" x14ac:dyDescent="0.35">
      <c r="A33" s="64"/>
    </row>
    <row r="34" spans="1:1" ht="2.25" customHeight="1" x14ac:dyDescent="0.35">
      <c r="A34" s="64"/>
    </row>
    <row r="35" spans="1:1" ht="2.25" customHeight="1" x14ac:dyDescent="0.35">
      <c r="A35" s="64"/>
    </row>
    <row r="36" spans="1:1" ht="2.25" customHeight="1" x14ac:dyDescent="0.35">
      <c r="A36" s="64"/>
    </row>
    <row r="37" spans="1:1" ht="2.25" customHeight="1" x14ac:dyDescent="0.35">
      <c r="A37" s="64"/>
    </row>
    <row r="38" spans="1:1" ht="2.25" customHeight="1" x14ac:dyDescent="0.35">
      <c r="A38" s="64"/>
    </row>
    <row r="39" spans="1:1" ht="2.25" customHeight="1" x14ac:dyDescent="0.35">
      <c r="A39" s="64"/>
    </row>
    <row r="40" spans="1:1" ht="2.25" customHeight="1" x14ac:dyDescent="0.35">
      <c r="A40" s="64"/>
    </row>
    <row r="41" spans="1:1" ht="2.25" customHeight="1" x14ac:dyDescent="0.35">
      <c r="A41" s="64"/>
    </row>
    <row r="42" spans="1:1" ht="2.25" customHeight="1" x14ac:dyDescent="0.35">
      <c r="A42" s="64"/>
    </row>
    <row r="43" spans="1:1" ht="2.25" customHeight="1" x14ac:dyDescent="0.35">
      <c r="A43" s="64"/>
    </row>
    <row r="44" spans="1:1" ht="2.25" customHeight="1" x14ac:dyDescent="0.35">
      <c r="A44" s="64"/>
    </row>
    <row r="45" spans="1:1" ht="2.25" customHeight="1" x14ac:dyDescent="0.35">
      <c r="A45" s="64"/>
    </row>
    <row r="46" spans="1:1" ht="2.25" customHeight="1" x14ac:dyDescent="0.35">
      <c r="A46" s="64"/>
    </row>
    <row r="47" spans="1:1" ht="2.25" customHeight="1" x14ac:dyDescent="0.35">
      <c r="A47" s="64"/>
    </row>
    <row r="48" spans="1:1" ht="2.25" customHeight="1" x14ac:dyDescent="0.35">
      <c r="A48" s="64"/>
    </row>
    <row r="49" spans="1:30" ht="2.25" customHeight="1" x14ac:dyDescent="0.35">
      <c r="A49" s="64"/>
    </row>
    <row r="50" spans="1:30" ht="2.25" customHeight="1" x14ac:dyDescent="0.35">
      <c r="A50" s="64"/>
    </row>
    <row r="51" spans="1:30" ht="18.75" customHeight="1" x14ac:dyDescent="0.3">
      <c r="A51" s="145" t="s">
        <v>95</v>
      </c>
      <c r="B51" s="231">
        <v>2021</v>
      </c>
      <c r="C51" s="231"/>
      <c r="D51" s="232"/>
      <c r="E51" s="231">
        <v>2022</v>
      </c>
      <c r="F51" s="231"/>
      <c r="G51" s="231"/>
      <c r="H51" s="231"/>
      <c r="I51" s="231"/>
      <c r="J51" s="231"/>
      <c r="K51" s="231"/>
      <c r="L51" s="231"/>
      <c r="M51" s="231"/>
      <c r="N51" s="232"/>
      <c r="O51" s="145"/>
      <c r="P51" s="146"/>
      <c r="Q51" s="233">
        <v>2023</v>
      </c>
      <c r="R51" s="233"/>
      <c r="S51" s="233"/>
      <c r="T51" s="233"/>
      <c r="U51" s="233"/>
      <c r="V51" s="233"/>
      <c r="W51" s="233"/>
      <c r="X51" s="233"/>
      <c r="Y51" s="233"/>
      <c r="Z51" s="233"/>
      <c r="AA51" s="233"/>
      <c r="AB51" s="234"/>
      <c r="AC51" s="131" t="s">
        <v>2</v>
      </c>
    </row>
    <row r="52" spans="1:30" ht="17.25" x14ac:dyDescent="0.3">
      <c r="A52" s="145"/>
      <c r="B52" s="144">
        <v>44470</v>
      </c>
      <c r="C52" s="144">
        <v>44501</v>
      </c>
      <c r="D52" s="144">
        <v>44531</v>
      </c>
      <c r="E52" s="144">
        <v>44562</v>
      </c>
      <c r="F52" s="144">
        <v>44593</v>
      </c>
      <c r="G52" s="144">
        <v>44621</v>
      </c>
      <c r="H52" s="144">
        <v>44652</v>
      </c>
      <c r="I52" s="144">
        <v>44682</v>
      </c>
      <c r="J52" s="144">
        <v>44713</v>
      </c>
      <c r="K52" s="144">
        <v>44743</v>
      </c>
      <c r="L52" s="144">
        <v>44774</v>
      </c>
      <c r="M52" s="144">
        <v>44805</v>
      </c>
      <c r="N52" s="144">
        <v>44835</v>
      </c>
      <c r="O52" s="145">
        <v>44866</v>
      </c>
      <c r="P52" s="144">
        <v>44896</v>
      </c>
      <c r="Q52" s="10">
        <v>44927</v>
      </c>
      <c r="R52" s="10">
        <v>44958</v>
      </c>
      <c r="S52" s="10">
        <v>44986</v>
      </c>
      <c r="T52" s="10">
        <v>45017</v>
      </c>
      <c r="U52" s="10">
        <v>45047</v>
      </c>
      <c r="V52" s="10">
        <v>45078</v>
      </c>
      <c r="W52" s="10">
        <v>45108</v>
      </c>
      <c r="X52" s="10">
        <v>45139</v>
      </c>
      <c r="Y52" s="10">
        <v>45170</v>
      </c>
      <c r="Z52" s="10">
        <v>45200</v>
      </c>
      <c r="AA52" s="10">
        <v>45231</v>
      </c>
      <c r="AB52" s="10">
        <v>45261</v>
      </c>
      <c r="AC52" s="131"/>
    </row>
    <row r="53" spans="1:30" ht="18.75" x14ac:dyDescent="0.3">
      <c r="A53" s="65" t="s">
        <v>96</v>
      </c>
      <c r="B53" s="66">
        <v>17347</v>
      </c>
      <c r="C53" s="66">
        <v>17614</v>
      </c>
      <c r="D53" s="66">
        <v>19128</v>
      </c>
      <c r="E53" s="66">
        <v>19072</v>
      </c>
      <c r="F53" s="66">
        <v>19526</v>
      </c>
      <c r="G53" s="66">
        <v>22083</v>
      </c>
      <c r="H53" s="66">
        <v>19479</v>
      </c>
      <c r="I53" s="66">
        <v>19216</v>
      </c>
      <c r="J53" s="66">
        <v>19659</v>
      </c>
      <c r="K53" s="66">
        <v>20235</v>
      </c>
      <c r="L53" s="66">
        <v>25403</v>
      </c>
      <c r="M53" s="66">
        <v>28941</v>
      </c>
      <c r="N53" s="66">
        <v>32167</v>
      </c>
      <c r="AC53" s="149">
        <f>N53/M53-1</f>
        <v>0.11146815935869525</v>
      </c>
      <c r="AD53" s="197"/>
    </row>
    <row r="54" spans="1:30" ht="18.75" x14ac:dyDescent="0.3">
      <c r="A54" s="65" t="s">
        <v>97</v>
      </c>
      <c r="B54" s="66"/>
      <c r="C54" s="66"/>
      <c r="D54" s="66"/>
      <c r="E54" s="66">
        <v>34424</v>
      </c>
      <c r="F54" s="66">
        <v>36295</v>
      </c>
      <c r="G54" s="66">
        <v>38448</v>
      </c>
      <c r="H54" s="66">
        <v>40354</v>
      </c>
      <c r="I54" s="66">
        <v>41858</v>
      </c>
      <c r="J54" s="66">
        <v>43699</v>
      </c>
      <c r="K54" s="66">
        <v>46123</v>
      </c>
      <c r="L54" s="66">
        <v>51634</v>
      </c>
      <c r="M54" s="66">
        <v>56948</v>
      </c>
      <c r="N54" s="124">
        <v>62067</v>
      </c>
      <c r="AC54" s="149">
        <f>N54/M54-1</f>
        <v>8.9889021563531735E-2</v>
      </c>
    </row>
    <row r="55" spans="1:30" ht="47.25" x14ac:dyDescent="0.3">
      <c r="A55" s="71" t="s">
        <v>98</v>
      </c>
      <c r="B55" s="68"/>
      <c r="C55" s="68"/>
      <c r="D55" s="68"/>
      <c r="E55" s="68">
        <f t="shared" ref="E55:M55" si="0">+E53/E54</f>
        <v>0.55403207064838489</v>
      </c>
      <c r="F55" s="68">
        <f t="shared" si="0"/>
        <v>0.53798043807687013</v>
      </c>
      <c r="G55" s="68">
        <f t="shared" si="0"/>
        <v>0.57436017478152313</v>
      </c>
      <c r="H55" s="68">
        <f t="shared" si="0"/>
        <v>0.48270307776180799</v>
      </c>
      <c r="I55" s="68">
        <f t="shared" si="0"/>
        <v>0.45907592335993119</v>
      </c>
      <c r="J55" s="68">
        <f t="shared" si="0"/>
        <v>0.44987299480537313</v>
      </c>
      <c r="K55" s="68">
        <f t="shared" si="0"/>
        <v>0.43871821000368577</v>
      </c>
      <c r="L55" s="68">
        <f t="shared" si="0"/>
        <v>0.49198202734632218</v>
      </c>
      <c r="M55" s="68">
        <f t="shared" si="0"/>
        <v>0.50820046358081061</v>
      </c>
      <c r="N55" s="68">
        <f>+N53/N54</f>
        <v>0.51826252275766516</v>
      </c>
      <c r="AC55" s="149">
        <f t="shared" ref="AC55:AC73" si="1">N55/M55-1</f>
        <v>1.9799390000466932E-2</v>
      </c>
    </row>
    <row r="56" spans="1:30" ht="47.25" hidden="1" x14ac:dyDescent="0.3">
      <c r="A56" s="71" t="s">
        <v>99</v>
      </c>
      <c r="B56" s="13">
        <v>0.42765574538372408</v>
      </c>
      <c r="C56" s="13">
        <v>0.41099470331567772</v>
      </c>
      <c r="D56" s="13">
        <v>0.42277429051365928</v>
      </c>
      <c r="E56" s="13">
        <v>0.40482255051791477</v>
      </c>
      <c r="F56" s="13">
        <v>0.39662001584367573</v>
      </c>
      <c r="G56" s="13">
        <v>0.42748461032173141</v>
      </c>
      <c r="H56" s="13">
        <v>0.36139146567717995</v>
      </c>
      <c r="I56" s="13">
        <v>0.34432339449541283</v>
      </c>
      <c r="J56" s="13">
        <v>0.33823681222256635</v>
      </c>
      <c r="K56" s="13">
        <v>0.33143334479878139</v>
      </c>
      <c r="L56" s="13">
        <v>0.37905873224304643</v>
      </c>
      <c r="M56" s="13">
        <v>0.39694143464545328</v>
      </c>
      <c r="N56" s="13">
        <v>0.40934831575062675</v>
      </c>
      <c r="AC56" s="149"/>
    </row>
    <row r="57" spans="1:30" ht="78.75" x14ac:dyDescent="0.3">
      <c r="A57" s="71" t="s">
        <v>100</v>
      </c>
      <c r="B57" s="68"/>
      <c r="C57" s="68">
        <v>0.37768409634395878</v>
      </c>
      <c r="D57" s="68">
        <v>0.39062463541545139</v>
      </c>
      <c r="E57" s="68">
        <v>0.38024931482627533</v>
      </c>
      <c r="F57" s="68">
        <v>0.36948123620309054</v>
      </c>
      <c r="G57" s="68">
        <v>0.39926062846580407</v>
      </c>
      <c r="H57" s="68">
        <v>0.33367532618374696</v>
      </c>
      <c r="I57" s="68">
        <v>0.32111317254174399</v>
      </c>
      <c r="J57" s="68">
        <v>0.31079773509174313</v>
      </c>
      <c r="K57" s="68">
        <v>0.2977185919273253</v>
      </c>
      <c r="L57" s="68">
        <v>0.31841187165249862</v>
      </c>
      <c r="M57" s="68">
        <v>0.34390294854960007</v>
      </c>
      <c r="N57" s="68">
        <v>0.36340694006309149</v>
      </c>
      <c r="AC57" s="149"/>
    </row>
    <row r="58" spans="1:30" ht="31.5" x14ac:dyDescent="0.3">
      <c r="A58" s="71" t="s">
        <v>101</v>
      </c>
      <c r="B58" s="68"/>
      <c r="C58" s="68">
        <f t="shared" ref="C58:N58" si="2">+C60/B53</f>
        <v>0.71274571972098921</v>
      </c>
      <c r="D58" s="68">
        <f t="shared" si="2"/>
        <v>0.73413194050187347</v>
      </c>
      <c r="E58" s="68">
        <f t="shared" si="2"/>
        <v>0.71455457967377667</v>
      </c>
      <c r="F58" s="68">
        <f t="shared" si="2"/>
        <v>0.71025587248322153</v>
      </c>
      <c r="G58" s="68">
        <f t="shared" si="2"/>
        <v>0.74126805285260677</v>
      </c>
      <c r="H58" s="68">
        <f t="shared" si="2"/>
        <v>0.61567721776932482</v>
      </c>
      <c r="I58" s="68">
        <f t="shared" si="2"/>
        <v>0.63560757739103646</v>
      </c>
      <c r="J58" s="68">
        <f t="shared" si="2"/>
        <v>0.62801831806827646</v>
      </c>
      <c r="K58" s="68">
        <f t="shared" si="2"/>
        <v>0.60827102090645502</v>
      </c>
      <c r="L58" s="68">
        <f t="shared" si="2"/>
        <v>0.64215468248085006</v>
      </c>
      <c r="M58" s="68">
        <f t="shared" si="2"/>
        <v>0.63244498681258121</v>
      </c>
      <c r="N58" s="68">
        <f t="shared" si="2"/>
        <v>0.65519505200234962</v>
      </c>
      <c r="AC58" s="149"/>
    </row>
    <row r="59" spans="1:30" ht="18.75" x14ac:dyDescent="0.3">
      <c r="A59" s="65" t="s">
        <v>102</v>
      </c>
      <c r="B59" s="66">
        <v>2521</v>
      </c>
      <c r="C59" s="66">
        <v>2294</v>
      </c>
      <c r="D59" s="66">
        <v>2387</v>
      </c>
      <c r="E59" s="66">
        <v>1868</v>
      </c>
      <c r="F59" s="66">
        <v>2119</v>
      </c>
      <c r="G59" s="66">
        <v>2427</v>
      </c>
      <c r="H59" s="66">
        <v>2242</v>
      </c>
      <c r="I59" s="66">
        <v>1908</v>
      </c>
      <c r="J59" s="66">
        <v>2314</v>
      </c>
      <c r="K59" s="66">
        <v>2931</v>
      </c>
      <c r="L59" s="66">
        <v>5963</v>
      </c>
      <c r="M59" s="66">
        <v>5894</v>
      </c>
      <c r="N59" s="66">
        <v>5671</v>
      </c>
      <c r="AC59" s="149"/>
    </row>
    <row r="60" spans="1:30" ht="18.75" x14ac:dyDescent="0.3">
      <c r="A60" s="65" t="s">
        <v>103</v>
      </c>
      <c r="B60" s="66">
        <v>11606</v>
      </c>
      <c r="C60" s="66">
        <v>12364</v>
      </c>
      <c r="D60" s="66">
        <v>12931</v>
      </c>
      <c r="E60" s="66">
        <v>13668</v>
      </c>
      <c r="F60" s="66">
        <v>13546</v>
      </c>
      <c r="G60" s="66">
        <v>14474</v>
      </c>
      <c r="H60" s="66">
        <v>13596</v>
      </c>
      <c r="I60" s="66">
        <v>12381</v>
      </c>
      <c r="J60" s="66">
        <v>12068</v>
      </c>
      <c r="K60" s="66">
        <v>11958</v>
      </c>
      <c r="L60" s="66">
        <v>12994</v>
      </c>
      <c r="M60" s="66">
        <v>16066</v>
      </c>
      <c r="N60" s="124">
        <v>18962</v>
      </c>
      <c r="AC60" s="149">
        <f t="shared" si="1"/>
        <v>0.18025644217602399</v>
      </c>
    </row>
    <row r="61" spans="1:30" ht="36.6" customHeight="1" x14ac:dyDescent="0.3">
      <c r="A61" s="69" t="s">
        <v>104</v>
      </c>
      <c r="B61" s="70">
        <f t="shared" ref="B61:N61" si="3">+B60/B53</f>
        <v>0.66904940335504703</v>
      </c>
      <c r="C61" s="70">
        <f t="shared" si="3"/>
        <v>0.70194163733393888</v>
      </c>
      <c r="D61" s="70">
        <f t="shared" si="3"/>
        <v>0.67602467586783777</v>
      </c>
      <c r="E61" s="70">
        <f t="shared" si="3"/>
        <v>0.71665268456375841</v>
      </c>
      <c r="F61" s="70">
        <f t="shared" si="3"/>
        <v>0.69374167776298268</v>
      </c>
      <c r="G61" s="70">
        <f t="shared" si="3"/>
        <v>0.65543630847258072</v>
      </c>
      <c r="H61" s="70">
        <f t="shared" si="3"/>
        <v>0.69798244263052522</v>
      </c>
      <c r="I61" s="70">
        <f t="shared" si="3"/>
        <v>0.64430682764363034</v>
      </c>
      <c r="J61" s="70">
        <f t="shared" si="3"/>
        <v>0.61386642250368784</v>
      </c>
      <c r="K61" s="70">
        <f t="shared" si="3"/>
        <v>0.59095626389918454</v>
      </c>
      <c r="L61" s="70">
        <f t="shared" si="3"/>
        <v>0.51151438806440186</v>
      </c>
      <c r="M61" s="70">
        <f t="shared" si="3"/>
        <v>0.55512940119553578</v>
      </c>
      <c r="N61" s="70">
        <f t="shared" si="3"/>
        <v>0.58948611931482575</v>
      </c>
      <c r="AC61" s="149">
        <f>N61-M61</f>
        <v>3.4356718119289975E-2</v>
      </c>
    </row>
    <row r="62" spans="1:30" ht="31.5" x14ac:dyDescent="0.3">
      <c r="A62" s="69" t="s">
        <v>105</v>
      </c>
      <c r="B62" s="70">
        <f t="shared" ref="B62:K62" si="4">B64/B53</f>
        <v>0.18562287427220844</v>
      </c>
      <c r="C62" s="70">
        <f t="shared" si="4"/>
        <v>0.16782105143635745</v>
      </c>
      <c r="D62" s="70">
        <f t="shared" si="4"/>
        <v>0.1991844416562108</v>
      </c>
      <c r="E62" s="70">
        <f t="shared" si="4"/>
        <v>0.18540268456375839</v>
      </c>
      <c r="F62" s="70">
        <f t="shared" si="4"/>
        <v>0.1977363515312916</v>
      </c>
      <c r="G62" s="70">
        <f t="shared" si="4"/>
        <v>0.23466014581352171</v>
      </c>
      <c r="H62" s="70">
        <f t="shared" si="4"/>
        <v>0.18691924636788337</v>
      </c>
      <c r="I62" s="70">
        <f t="shared" si="4"/>
        <v>0.2564009159034138</v>
      </c>
      <c r="J62" s="70">
        <f t="shared" si="4"/>
        <v>0.26842667480543264</v>
      </c>
      <c r="K62" s="70">
        <f t="shared" si="4"/>
        <v>0.2641957005189029</v>
      </c>
      <c r="L62" s="70">
        <f>L64/L53</f>
        <v>0.25374955713892061</v>
      </c>
      <c r="M62" s="70">
        <f>M64/M53</f>
        <v>0.24121488545661865</v>
      </c>
      <c r="N62" s="70">
        <f>N64/N53</f>
        <v>0.23421518947990178</v>
      </c>
      <c r="AC62" s="149">
        <f t="shared" ref="AC62:AC63" si="5">N62-M62</f>
        <v>-6.9996959767168743E-3</v>
      </c>
    </row>
    <row r="63" spans="1:30" ht="18.75" x14ac:dyDescent="0.3">
      <c r="A63" s="69" t="s">
        <v>106</v>
      </c>
      <c r="B63" s="70">
        <f t="shared" ref="B63:K63" si="6">1-B61-B62</f>
        <v>0.14532772237274452</v>
      </c>
      <c r="C63" s="70">
        <f t="shared" si="6"/>
        <v>0.13023731122970367</v>
      </c>
      <c r="D63" s="70">
        <f t="shared" si="6"/>
        <v>0.12479088247595144</v>
      </c>
      <c r="E63" s="70">
        <f t="shared" si="6"/>
        <v>9.7944630872483202E-2</v>
      </c>
      <c r="F63" s="70">
        <f t="shared" si="6"/>
        <v>0.10852197070572572</v>
      </c>
      <c r="G63" s="70">
        <f t="shared" si="6"/>
        <v>0.10990354571389757</v>
      </c>
      <c r="H63" s="70">
        <f t="shared" si="6"/>
        <v>0.1150983110015914</v>
      </c>
      <c r="I63" s="70">
        <f t="shared" si="6"/>
        <v>9.9292256452955863E-2</v>
      </c>
      <c r="J63" s="70">
        <f t="shared" si="6"/>
        <v>0.11770690269087952</v>
      </c>
      <c r="K63" s="70">
        <f t="shared" si="6"/>
        <v>0.14484803558191256</v>
      </c>
      <c r="L63" s="70">
        <f>1-L61-L62</f>
        <v>0.23473605479667753</v>
      </c>
      <c r="M63" s="70">
        <f>1-M61-M62</f>
        <v>0.20365571334784557</v>
      </c>
      <c r="N63" s="70">
        <f>1-N61-N62</f>
        <v>0.17629869120527247</v>
      </c>
      <c r="AC63" s="149">
        <f t="shared" si="5"/>
        <v>-2.7357022142573101E-2</v>
      </c>
    </row>
    <row r="64" spans="1:30" ht="35.450000000000003" customHeight="1" x14ac:dyDescent="0.3">
      <c r="A64" s="65" t="s">
        <v>107</v>
      </c>
      <c r="B64" s="66">
        <f t="shared" ref="B64:N64" si="7">+B53-B59-B60</f>
        <v>3220</v>
      </c>
      <c r="C64" s="66">
        <f t="shared" si="7"/>
        <v>2956</v>
      </c>
      <c r="D64" s="66">
        <f t="shared" si="7"/>
        <v>3810</v>
      </c>
      <c r="E64" s="66">
        <f t="shared" si="7"/>
        <v>3536</v>
      </c>
      <c r="F64" s="66">
        <f t="shared" si="7"/>
        <v>3861</v>
      </c>
      <c r="G64" s="66">
        <f t="shared" si="7"/>
        <v>5182</v>
      </c>
      <c r="H64" s="66">
        <f t="shared" si="7"/>
        <v>3641</v>
      </c>
      <c r="I64" s="66">
        <f t="shared" si="7"/>
        <v>4927</v>
      </c>
      <c r="J64" s="66">
        <f t="shared" si="7"/>
        <v>5277</v>
      </c>
      <c r="K64" s="66">
        <f t="shared" si="7"/>
        <v>5346</v>
      </c>
      <c r="L64" s="66">
        <f t="shared" si="7"/>
        <v>6446</v>
      </c>
      <c r="M64" s="66">
        <f t="shared" si="7"/>
        <v>6981</v>
      </c>
      <c r="N64" s="66">
        <f t="shared" si="7"/>
        <v>7534</v>
      </c>
      <c r="AC64" s="149">
        <f t="shared" si="1"/>
        <v>7.9215012175906097E-2</v>
      </c>
    </row>
    <row r="65" spans="1:30" ht="18.75" x14ac:dyDescent="0.3">
      <c r="A65" s="71" t="s">
        <v>108</v>
      </c>
      <c r="B65" s="68"/>
      <c r="C65" s="68">
        <f t="shared" ref="C65:N65" si="8">+IF((B53-(C53-C59))/B53&lt;0,0,(B53-(C53-C59))/B53)</f>
        <v>0.11685017582290887</v>
      </c>
      <c r="D65" s="68">
        <f t="shared" si="8"/>
        <v>4.9562847734756443E-2</v>
      </c>
      <c r="E65" s="68">
        <f t="shared" si="8"/>
        <v>0.10058552906733584</v>
      </c>
      <c r="F65" s="68">
        <f t="shared" si="8"/>
        <v>8.7300755033557054E-2</v>
      </c>
      <c r="G65" s="68">
        <f t="shared" si="8"/>
        <v>0</v>
      </c>
      <c r="H65" s="68">
        <f t="shared" si="8"/>
        <v>0.21944482180863106</v>
      </c>
      <c r="I65" s="68">
        <f t="shared" si="8"/>
        <v>0.11145336002874891</v>
      </c>
      <c r="J65" s="68">
        <f t="shared" si="8"/>
        <v>9.7366777685262279E-2</v>
      </c>
      <c r="K65" s="68">
        <f t="shared" si="8"/>
        <v>0.11979246146802991</v>
      </c>
      <c r="L65" s="68">
        <f t="shared" si="8"/>
        <v>3.9288361749444035E-2</v>
      </c>
      <c r="M65" s="68">
        <f t="shared" si="8"/>
        <v>9.2744951383694846E-2</v>
      </c>
      <c r="N65" s="68">
        <f t="shared" si="8"/>
        <v>8.4482222452575931E-2</v>
      </c>
      <c r="AC65" s="149"/>
    </row>
    <row r="66" spans="1:30" ht="31.5" x14ac:dyDescent="0.3">
      <c r="A66" s="65" t="s">
        <v>109</v>
      </c>
      <c r="B66" s="66">
        <v>10671</v>
      </c>
      <c r="C66" s="66">
        <v>10434</v>
      </c>
      <c r="D66" s="66">
        <v>11551</v>
      </c>
      <c r="E66" s="66">
        <v>11458</v>
      </c>
      <c r="F66" s="66">
        <v>11277</v>
      </c>
      <c r="G66" s="66">
        <v>13132</v>
      </c>
      <c r="H66" s="66">
        <v>10399</v>
      </c>
      <c r="I66" s="66">
        <v>10019</v>
      </c>
      <c r="J66" s="66">
        <v>9965</v>
      </c>
      <c r="K66" s="66">
        <v>9879</v>
      </c>
      <c r="L66" s="66">
        <v>12728</v>
      </c>
      <c r="M66" s="66">
        <v>14465</v>
      </c>
      <c r="N66" s="124">
        <v>16729</v>
      </c>
      <c r="AC66" s="149">
        <f t="shared" si="1"/>
        <v>0.15651572761838928</v>
      </c>
    </row>
    <row r="67" spans="1:30" ht="31.5" x14ac:dyDescent="0.3">
      <c r="A67" s="71" t="s">
        <v>110</v>
      </c>
      <c r="B67" s="68">
        <f t="shared" ref="B67:M67" si="9">B66/B53</f>
        <v>0.6151495935896697</v>
      </c>
      <c r="C67" s="68">
        <f t="shared" si="9"/>
        <v>0.59236970591574889</v>
      </c>
      <c r="D67" s="68">
        <f t="shared" si="9"/>
        <v>0.60387913007109995</v>
      </c>
      <c r="E67" s="68">
        <f t="shared" si="9"/>
        <v>0.6007760067114094</v>
      </c>
      <c r="F67" s="68">
        <f t="shared" si="9"/>
        <v>0.57753764211820136</v>
      </c>
      <c r="G67" s="68">
        <f t="shared" si="9"/>
        <v>0.59466557985780921</v>
      </c>
      <c r="H67" s="68">
        <f t="shared" si="9"/>
        <v>0.53385697417731914</v>
      </c>
      <c r="I67" s="68">
        <f t="shared" si="9"/>
        <v>0.52138842631140714</v>
      </c>
      <c r="J67" s="68">
        <f t="shared" si="9"/>
        <v>0.50689251742204589</v>
      </c>
      <c r="K67" s="68">
        <f t="shared" si="9"/>
        <v>0.48821349147516679</v>
      </c>
      <c r="L67" s="68">
        <f t="shared" si="9"/>
        <v>0.50104318387592017</v>
      </c>
      <c r="M67" s="68">
        <f t="shared" si="9"/>
        <v>0.49980995819080198</v>
      </c>
      <c r="N67" s="68">
        <f>N66/N53</f>
        <v>0.52006714956321698</v>
      </c>
      <c r="AC67" s="149"/>
    </row>
    <row r="68" spans="1:30" ht="31.5" x14ac:dyDescent="0.3">
      <c r="A68" s="65" t="s">
        <v>111</v>
      </c>
      <c r="B68" s="66">
        <v>43876218.569999903</v>
      </c>
      <c r="C68" s="66">
        <v>40147107.150000088</v>
      </c>
      <c r="D68" s="66">
        <v>46641731.210000031</v>
      </c>
      <c r="E68" s="66">
        <v>44955316.419999935</v>
      </c>
      <c r="F68" s="66">
        <v>46086287.610000029</v>
      </c>
      <c r="G68" s="66">
        <v>74339241.300000355</v>
      </c>
      <c r="H68" s="66">
        <v>38431780.870000035</v>
      </c>
      <c r="I68" s="66">
        <v>34987139.929999992</v>
      </c>
      <c r="J68" s="66">
        <v>36034499.230000034</v>
      </c>
      <c r="K68" s="66">
        <v>35299268.270000003</v>
      </c>
      <c r="L68" s="66">
        <v>44203276.050000124</v>
      </c>
      <c r="M68" s="66">
        <v>47391144.150000013</v>
      </c>
      <c r="N68" s="124">
        <v>59383035.780000292</v>
      </c>
      <c r="AC68" s="149">
        <f t="shared" si="1"/>
        <v>0.25304077048750195</v>
      </c>
    </row>
    <row r="69" spans="1:30" ht="31.5" x14ac:dyDescent="0.3">
      <c r="A69" s="71" t="s">
        <v>112</v>
      </c>
      <c r="B69" s="68">
        <v>0.74704106452764785</v>
      </c>
      <c r="C69" s="68">
        <v>0.73748653123053776</v>
      </c>
      <c r="D69" s="68">
        <v>0.72332394383233545</v>
      </c>
      <c r="E69" s="68">
        <v>0.74082801104983409</v>
      </c>
      <c r="F69" s="68">
        <v>0.73377655232462813</v>
      </c>
      <c r="G69" s="68">
        <v>0.76815801078051671</v>
      </c>
      <c r="H69" s="68">
        <v>0.7139392534794673</v>
      </c>
      <c r="I69" s="68">
        <v>0.70872234659268141</v>
      </c>
      <c r="J69" s="68">
        <v>0.70802935471985118</v>
      </c>
      <c r="K69" s="68">
        <v>0.69447702426221658</v>
      </c>
      <c r="L69" s="68">
        <v>0.71190278356755043</v>
      </c>
      <c r="M69" s="68">
        <v>0.70149482046307376</v>
      </c>
      <c r="N69" s="68">
        <v>0.76306004446802633</v>
      </c>
      <c r="AC69" s="149"/>
    </row>
    <row r="70" spans="1:30" ht="18.75" x14ac:dyDescent="0.3">
      <c r="A70" s="65" t="s">
        <v>113</v>
      </c>
      <c r="B70" s="72">
        <v>3.0642762437309043</v>
      </c>
      <c r="C70" s="72">
        <v>2.8518224139888724</v>
      </c>
      <c r="D70" s="72">
        <v>2.9501777498954413</v>
      </c>
      <c r="E70" s="72">
        <v>2.9266463926174495</v>
      </c>
      <c r="F70" s="72">
        <v>2.7241626549216429</v>
      </c>
      <c r="G70" s="72">
        <v>2.7826382285015625</v>
      </c>
      <c r="H70" s="72">
        <v>2.4086965449971762</v>
      </c>
      <c r="I70" s="72">
        <v>2.3636552872606162</v>
      </c>
      <c r="J70" s="72">
        <v>2.2591688285263749</v>
      </c>
      <c r="K70" s="72">
        <v>2.1878922658759574</v>
      </c>
      <c r="L70" s="72">
        <v>2.2095815454867536</v>
      </c>
      <c r="M70" s="72">
        <v>2.1985073079713899</v>
      </c>
      <c r="N70" s="72">
        <v>2.2093449808810273</v>
      </c>
      <c r="AC70" s="149">
        <f t="shared" si="1"/>
        <v>4.9295596472851422E-3</v>
      </c>
    </row>
    <row r="71" spans="1:30" ht="18.75" x14ac:dyDescent="0.3">
      <c r="A71" s="73" t="s">
        <v>114</v>
      </c>
      <c r="B71" s="66">
        <v>5695</v>
      </c>
      <c r="C71" s="66">
        <v>5581</v>
      </c>
      <c r="D71" s="66">
        <v>6380</v>
      </c>
      <c r="E71" s="66">
        <v>5993</v>
      </c>
      <c r="F71" s="66">
        <v>6069</v>
      </c>
      <c r="G71" s="66">
        <v>8127</v>
      </c>
      <c r="H71" s="66">
        <v>6124</v>
      </c>
      <c r="I71" s="66">
        <v>5931</v>
      </c>
      <c r="J71" s="66">
        <v>5524</v>
      </c>
      <c r="K71" s="66">
        <v>5512</v>
      </c>
      <c r="L71" s="66">
        <v>7226</v>
      </c>
      <c r="M71" s="66">
        <v>8309</v>
      </c>
      <c r="N71" s="124">
        <v>9474</v>
      </c>
      <c r="AC71" s="149"/>
    </row>
    <row r="72" spans="1:30" ht="18.75" x14ac:dyDescent="0.3">
      <c r="A72" s="71" t="s">
        <v>115</v>
      </c>
      <c r="B72" s="68">
        <f>B71/'АКТИВНОСТЬ БАЗЫ'!B53</f>
        <v>0.32829884129820719</v>
      </c>
      <c r="C72" s="68">
        <f>C71/'АКТИВНОСТЬ БАЗЫ'!C53</f>
        <v>0.31685023276938801</v>
      </c>
      <c r="D72" s="68">
        <f>D71/'АКТИВНОСТЬ БАЗЫ'!D53</f>
        <v>0.33354245085738182</v>
      </c>
      <c r="E72" s="68">
        <f>E71/'АКТИВНОСТЬ БАЗЫ'!E53</f>
        <v>0.31423028523489932</v>
      </c>
      <c r="F72" s="68">
        <f>F71/'АКТИВНОСТЬ БАЗЫ'!F53</f>
        <v>0.31081634743419029</v>
      </c>
      <c r="G72" s="68">
        <f>G71/'АКТИВНОСТЬ БАЗЫ'!G53</f>
        <v>0.36802064936829237</v>
      </c>
      <c r="H72" s="68">
        <f>H71/'АКТИВНОСТЬ БАЗЫ'!H53</f>
        <v>0.31438985574208123</v>
      </c>
      <c r="I72" s="68">
        <f>I71/'АКТИВНОСТЬ БАЗЫ'!I53</f>
        <v>0.30864904246461283</v>
      </c>
      <c r="J72" s="68">
        <f>J71/'АКТИВНОСТЬ БАЗЫ'!J53</f>
        <v>0.2809908947555827</v>
      </c>
      <c r="K72" s="68">
        <f>K71/'АКТИВНОСТЬ БАЗЫ'!K53</f>
        <v>0.2723993081294786</v>
      </c>
      <c r="L72" s="68">
        <f>L71/'АКТИВНОСТЬ БАЗЫ'!L53</f>
        <v>0.28445459197732553</v>
      </c>
      <c r="M72" s="68">
        <f>M71/'АКТИВНОСТЬ БАЗЫ'!M53</f>
        <v>0.28710134411388688</v>
      </c>
      <c r="N72" s="68">
        <f>N71/'АКТИВНОСТЬ БАЗЫ'!N53</f>
        <v>0.29452544533217273</v>
      </c>
      <c r="AC72" s="149"/>
    </row>
    <row r="73" spans="1:30" ht="18.75" x14ac:dyDescent="0.3">
      <c r="A73" s="65" t="s">
        <v>116</v>
      </c>
      <c r="B73" s="66">
        <f>ВОВЛЕЧЁННОСТЬ!B26/B53</f>
        <v>3385.7924897677103</v>
      </c>
      <c r="C73" s="66">
        <f>ВОВЛЕЧЁННОСТЬ!C26/C53</f>
        <v>3090.5955285568325</v>
      </c>
      <c r="D73" s="66">
        <f>ВОВЛЕЧЁННОСТЬ!D26/D53</f>
        <v>3371.1048248640673</v>
      </c>
      <c r="E73" s="66">
        <f>ВОВЛЕЧЁННОСТЬ!E26/E53</f>
        <v>3181.760059773489</v>
      </c>
      <c r="F73" s="66">
        <f>ВОВЛЕЧЁННОСТЬ!F26/F53</f>
        <v>3216.581879033075</v>
      </c>
      <c r="G73" s="66">
        <f>ВОВЛЕЧЁННОСТЬ!G26/G53</f>
        <v>4382.3745012000145</v>
      </c>
      <c r="H73" s="66">
        <f>ВОВЛЕЧЁННОСТЬ!H26/H53</f>
        <v>2763.5198670363116</v>
      </c>
      <c r="I73" s="66">
        <f>ВОВЛЕЧЁННОСТЬ!I26/I53</f>
        <v>2569.0308841590281</v>
      </c>
      <c r="J73" s="66">
        <f>ВОВЛЕЧЁННОСТЬ!J26/J53</f>
        <v>2588.843542906568</v>
      </c>
      <c r="K73" s="66">
        <f>ВОВЛЕЧЁННОСТЬ!K26/K53</f>
        <v>2511.9131055102757</v>
      </c>
      <c r="L73" s="66">
        <f>ВОВЛЕЧЁННОСТЬ!L26/L53</f>
        <v>2444.2676408298726</v>
      </c>
      <c r="M73" s="66">
        <f>ВОВЛЕЧЁННОСТЬ!M26/M53</f>
        <v>2334.3135548184368</v>
      </c>
      <c r="N73" s="66">
        <f>ВОВЛЕЧЁННОСТЬ!N26/N53</f>
        <v>2419.318928094076</v>
      </c>
      <c r="AC73" s="149">
        <f t="shared" si="1"/>
        <v>3.6415576262311955E-2</v>
      </c>
      <c r="AD73" s="210"/>
    </row>
    <row r="74" spans="1:30" ht="18.75" x14ac:dyDescent="0.3">
      <c r="A74" s="74"/>
      <c r="AC74" s="149"/>
    </row>
    <row r="75" spans="1:30" ht="19.5" customHeight="1" x14ac:dyDescent="0.3">
      <c r="A75" s="145" t="s">
        <v>117</v>
      </c>
      <c r="B75" s="231">
        <v>2021</v>
      </c>
      <c r="C75" s="231"/>
      <c r="D75" s="232"/>
      <c r="E75" s="231">
        <v>2022</v>
      </c>
      <c r="F75" s="231"/>
      <c r="G75" s="231"/>
      <c r="H75" s="231"/>
      <c r="I75" s="231"/>
      <c r="J75" s="231"/>
      <c r="K75" s="231"/>
      <c r="L75" s="231"/>
      <c r="M75" s="231"/>
      <c r="N75" s="232"/>
      <c r="O75" s="145"/>
      <c r="P75" s="146"/>
      <c r="Q75" s="233">
        <v>2023</v>
      </c>
      <c r="R75" s="233"/>
      <c r="S75" s="233"/>
      <c r="T75" s="233"/>
      <c r="U75" s="233"/>
      <c r="V75" s="233"/>
      <c r="W75" s="233"/>
      <c r="X75" s="233"/>
      <c r="Y75" s="233"/>
      <c r="Z75" s="233"/>
      <c r="AA75" s="233"/>
      <c r="AB75" s="234"/>
      <c r="AC75" s="131" t="s">
        <v>2</v>
      </c>
    </row>
    <row r="76" spans="1:30" ht="17.25" customHeight="1" x14ac:dyDescent="0.3">
      <c r="A76" s="145"/>
      <c r="B76" s="144">
        <v>44470</v>
      </c>
      <c r="C76" s="144">
        <v>44501</v>
      </c>
      <c r="D76" s="144">
        <v>44531</v>
      </c>
      <c r="E76" s="144">
        <v>44562</v>
      </c>
      <c r="F76" s="144">
        <v>44593</v>
      </c>
      <c r="G76" s="144">
        <v>44621</v>
      </c>
      <c r="H76" s="144">
        <v>44652</v>
      </c>
      <c r="I76" s="144">
        <v>44682</v>
      </c>
      <c r="J76" s="144">
        <v>44713</v>
      </c>
      <c r="K76" s="144">
        <v>44743</v>
      </c>
      <c r="L76" s="144">
        <v>44774</v>
      </c>
      <c r="M76" s="144">
        <v>44805</v>
      </c>
      <c r="N76" s="144">
        <v>44835</v>
      </c>
      <c r="O76" s="145">
        <v>44866</v>
      </c>
      <c r="P76" s="144">
        <v>44896</v>
      </c>
      <c r="Q76" s="10">
        <v>44927</v>
      </c>
      <c r="R76" s="10">
        <v>44958</v>
      </c>
      <c r="S76" s="10">
        <v>44986</v>
      </c>
      <c r="T76" s="10">
        <v>45017</v>
      </c>
      <c r="U76" s="10">
        <v>45047</v>
      </c>
      <c r="V76" s="10">
        <v>45078</v>
      </c>
      <c r="W76" s="10">
        <v>45108</v>
      </c>
      <c r="X76" s="10">
        <v>45139</v>
      </c>
      <c r="Y76" s="10">
        <v>45170</v>
      </c>
      <c r="Z76" s="10">
        <v>45200</v>
      </c>
      <c r="AA76" s="10">
        <v>45231</v>
      </c>
      <c r="AB76" s="10">
        <v>45261</v>
      </c>
      <c r="AC76" s="131"/>
    </row>
    <row r="77" spans="1:30" ht="18.75" x14ac:dyDescent="0.3">
      <c r="A77" s="65" t="s">
        <v>97</v>
      </c>
      <c r="B77" s="66"/>
      <c r="C77" s="66"/>
      <c r="D77" s="66"/>
      <c r="E77" s="66">
        <v>34424</v>
      </c>
      <c r="F77" s="66">
        <v>36295</v>
      </c>
      <c r="G77" s="66">
        <v>38448</v>
      </c>
      <c r="H77" s="66">
        <v>40354</v>
      </c>
      <c r="I77" s="66">
        <v>41858</v>
      </c>
      <c r="J77" s="66">
        <v>43699</v>
      </c>
      <c r="K77" s="66">
        <v>46123</v>
      </c>
      <c r="L77" s="66">
        <v>51634</v>
      </c>
      <c r="M77" s="66">
        <v>56948</v>
      </c>
      <c r="N77" s="124">
        <v>62067</v>
      </c>
      <c r="AC77" s="149">
        <f>N77/M77-1</f>
        <v>8.9889021563531735E-2</v>
      </c>
    </row>
    <row r="78" spans="1:30" ht="18.75" x14ac:dyDescent="0.3">
      <c r="A78" s="65" t="s">
        <v>118</v>
      </c>
      <c r="B78" s="75"/>
      <c r="C78" s="75"/>
      <c r="D78" s="75"/>
      <c r="E78" s="66">
        <v>488246027.92000002</v>
      </c>
      <c r="F78" s="66">
        <v>516909907.16000003</v>
      </c>
      <c r="G78" s="66">
        <v>574687081.44000006</v>
      </c>
      <c r="H78" s="66">
        <v>593988288.95000005</v>
      </c>
      <c r="I78" s="66">
        <v>609148557.21000004</v>
      </c>
      <c r="J78" s="66">
        <v>623182380.74000001</v>
      </c>
      <c r="K78" s="66">
        <v>636709955.25999999</v>
      </c>
      <c r="L78" s="66">
        <v>659183510.34000003</v>
      </c>
      <c r="M78" s="66">
        <v>678222128.62</v>
      </c>
      <c r="N78" s="124">
        <v>751576793.75999975</v>
      </c>
      <c r="AC78" s="149">
        <f>N78/M78-1</f>
        <v>0.10815728659466894</v>
      </c>
    </row>
    <row r="79" spans="1:30" ht="18.75" x14ac:dyDescent="0.3">
      <c r="A79" s="65" t="s">
        <v>119</v>
      </c>
      <c r="B79" s="66"/>
      <c r="C79" s="66"/>
      <c r="D79" s="66"/>
      <c r="E79" s="66">
        <v>445869</v>
      </c>
      <c r="F79" s="66">
        <v>468158</v>
      </c>
      <c r="G79" s="66">
        <v>496837</v>
      </c>
      <c r="H79" s="66">
        <v>511413</v>
      </c>
      <c r="I79" s="66">
        <v>525141</v>
      </c>
      <c r="J79" s="66">
        <v>536715</v>
      </c>
      <c r="K79" s="66">
        <v>547130</v>
      </c>
      <c r="L79" s="66">
        <v>567388</v>
      </c>
      <c r="M79" s="66">
        <v>587052</v>
      </c>
      <c r="N79" s="124">
        <v>648970</v>
      </c>
      <c r="AC79" s="149">
        <f>N79/M79-1</f>
        <v>0.10547276902216507</v>
      </c>
    </row>
    <row r="80" spans="1:30" ht="27.6" customHeight="1" x14ac:dyDescent="0.3">
      <c r="A80" s="71" t="s">
        <v>120</v>
      </c>
      <c r="B80" s="76"/>
      <c r="C80" s="76"/>
      <c r="D80" s="76"/>
      <c r="E80" s="76">
        <f t="shared" ref="E80:N80" si="10">E79/E77</f>
        <v>12.95227167092726</v>
      </c>
      <c r="F80" s="76">
        <f t="shared" si="10"/>
        <v>12.898691279790604</v>
      </c>
      <c r="G80" s="76">
        <f t="shared" si="10"/>
        <v>12.92231065334998</v>
      </c>
      <c r="H80" s="76">
        <f t="shared" si="10"/>
        <v>12.673167467909005</v>
      </c>
      <c r="I80" s="76">
        <f t="shared" si="10"/>
        <v>12.545773806679726</v>
      </c>
      <c r="J80" s="76">
        <f t="shared" si="10"/>
        <v>12.282088834984782</v>
      </c>
      <c r="K80" s="76">
        <f t="shared" si="10"/>
        <v>11.862411378271144</v>
      </c>
      <c r="L80" s="76">
        <f t="shared" si="10"/>
        <v>10.988650888949142</v>
      </c>
      <c r="M80" s="76">
        <f t="shared" si="10"/>
        <v>10.308562197092083</v>
      </c>
      <c r="N80" s="76">
        <f t="shared" si="10"/>
        <v>10.455958883142412</v>
      </c>
      <c r="AC80" s="149">
        <f>N80/M80-1</f>
        <v>1.4298471817137282E-2</v>
      </c>
    </row>
    <row r="81" spans="1:29" ht="31.5" x14ac:dyDescent="0.3">
      <c r="A81" s="71" t="s">
        <v>121</v>
      </c>
      <c r="B81" s="77"/>
      <c r="C81" s="77"/>
      <c r="D81" s="77"/>
      <c r="E81" s="77"/>
      <c r="F81" s="77">
        <f t="shared" ref="F81:N81" si="11">F80/E80-1</f>
        <v>-4.1367562770415756E-3</v>
      </c>
      <c r="G81" s="77">
        <f t="shared" si="11"/>
        <v>1.8311449624646148E-3</v>
      </c>
      <c r="H81" s="77">
        <f t="shared" si="11"/>
        <v>-1.9280080174855274E-2</v>
      </c>
      <c r="I81" s="77">
        <f t="shared" si="11"/>
        <v>-1.0052235287813072E-2</v>
      </c>
      <c r="J81" s="77">
        <f t="shared" si="11"/>
        <v>-2.1017832439681916E-2</v>
      </c>
      <c r="K81" s="77">
        <f t="shared" si="11"/>
        <v>-3.4169876342060923E-2</v>
      </c>
      <c r="L81" s="77">
        <f t="shared" si="11"/>
        <v>-7.365791502750485E-2</v>
      </c>
      <c r="M81" s="77">
        <f t="shared" si="11"/>
        <v>-6.189009904218512E-2</v>
      </c>
      <c r="N81" s="77">
        <f t="shared" si="11"/>
        <v>1.4298471817137282E-2</v>
      </c>
      <c r="AC81" s="149"/>
    </row>
    <row r="82" spans="1:29" ht="31.5" x14ac:dyDescent="0.3">
      <c r="A82" s="71" t="s">
        <v>122</v>
      </c>
      <c r="B82" s="76"/>
      <c r="C82" s="76"/>
      <c r="D82" s="76"/>
      <c r="E82" s="76">
        <f t="shared" ref="E82:N82" si="12">E80/12</f>
        <v>1.0793559725772717</v>
      </c>
      <c r="F82" s="76">
        <f t="shared" si="12"/>
        <v>1.0748909399825504</v>
      </c>
      <c r="G82" s="76">
        <f t="shared" si="12"/>
        <v>1.0768592211124983</v>
      </c>
      <c r="H82" s="76">
        <f t="shared" si="12"/>
        <v>1.0560972889924172</v>
      </c>
      <c r="I82" s="76">
        <f t="shared" si="12"/>
        <v>1.0454811505566439</v>
      </c>
      <c r="J82" s="76">
        <f t="shared" si="12"/>
        <v>1.0235074029153985</v>
      </c>
      <c r="K82" s="76">
        <f t="shared" si="12"/>
        <v>0.98853428152259537</v>
      </c>
      <c r="L82" s="76">
        <f t="shared" si="12"/>
        <v>0.91572090741242851</v>
      </c>
      <c r="M82" s="76">
        <f t="shared" si="12"/>
        <v>0.85904684975767365</v>
      </c>
      <c r="N82" s="76">
        <f t="shared" si="12"/>
        <v>0.87132990692853429</v>
      </c>
      <c r="AC82" s="165"/>
    </row>
    <row r="83" spans="1:29" ht="18.75" x14ac:dyDescent="0.3">
      <c r="A83" s="71" t="s">
        <v>123</v>
      </c>
      <c r="B83" s="78"/>
      <c r="C83" s="78"/>
      <c r="D83" s="78"/>
      <c r="E83" s="78">
        <f t="shared" ref="E83:N83" si="13">E78/E77</f>
        <v>14183.303158261679</v>
      </c>
      <c r="F83" s="78">
        <f t="shared" si="13"/>
        <v>14241.904040776968</v>
      </c>
      <c r="G83" s="78">
        <f t="shared" si="13"/>
        <v>14947.12550561798</v>
      </c>
      <c r="H83" s="78">
        <f t="shared" si="13"/>
        <v>14719.440178173169</v>
      </c>
      <c r="I83" s="78">
        <f t="shared" si="13"/>
        <v>14552.73919465813</v>
      </c>
      <c r="J83" s="78">
        <f t="shared" si="13"/>
        <v>14260.792712419048</v>
      </c>
      <c r="K83" s="78">
        <f t="shared" si="13"/>
        <v>13804.608443943369</v>
      </c>
      <c r="L83" s="78">
        <f t="shared" si="13"/>
        <v>12766.462221404501</v>
      </c>
      <c r="M83" s="78">
        <f t="shared" si="13"/>
        <v>11909.498641216549</v>
      </c>
      <c r="N83" s="78">
        <f t="shared" si="13"/>
        <v>12109.120688288458</v>
      </c>
      <c r="AC83" s="149">
        <f>N83/M83-1</f>
        <v>1.6761582757233384E-2</v>
      </c>
    </row>
    <row r="84" spans="1:29" ht="31.5" x14ac:dyDescent="0.3">
      <c r="A84" s="71" t="s">
        <v>124</v>
      </c>
      <c r="B84" s="77"/>
      <c r="C84" s="77"/>
      <c r="D84" s="77"/>
      <c r="E84" s="77"/>
      <c r="F84" s="77">
        <f t="shared" ref="F84:N84" si="14">F83/E83-1</f>
        <v>4.1316808828946172E-3</v>
      </c>
      <c r="G84" s="77">
        <f t="shared" si="14"/>
        <v>4.9517358270484424E-2</v>
      </c>
      <c r="H84" s="77">
        <f t="shared" si="14"/>
        <v>-1.5232716642356037E-2</v>
      </c>
      <c r="I84" s="77">
        <f t="shared" si="14"/>
        <v>-1.1325225789648674E-2</v>
      </c>
      <c r="J84" s="77">
        <f t="shared" si="14"/>
        <v>-2.0061273574273009E-2</v>
      </c>
      <c r="K84" s="77">
        <f t="shared" si="14"/>
        <v>-3.1988703410464003E-2</v>
      </c>
      <c r="L84" s="77">
        <f t="shared" si="14"/>
        <v>-7.5202873500866629E-2</v>
      </c>
      <c r="M84" s="77">
        <f t="shared" si="14"/>
        <v>-6.7126159567616916E-2</v>
      </c>
      <c r="N84" s="77">
        <f t="shared" si="14"/>
        <v>1.6761582757233384E-2</v>
      </c>
      <c r="AC84" s="149"/>
    </row>
    <row r="85" spans="1:29" s="80" customFormat="1" ht="1.9" customHeight="1" x14ac:dyDescent="0.3">
      <c r="A85" s="79"/>
      <c r="AC85" s="67"/>
    </row>
    <row r="86" spans="1:29" s="80" customFormat="1" ht="1.9" customHeight="1" x14ac:dyDescent="0.3">
      <c r="A86" s="79"/>
      <c r="AC86" s="67"/>
    </row>
    <row r="87" spans="1:29" s="80" customFormat="1" ht="1.9" customHeight="1" x14ac:dyDescent="0.3">
      <c r="A87" s="79"/>
      <c r="AC87" s="67"/>
    </row>
    <row r="88" spans="1:29" s="80" customFormat="1" ht="1.9" customHeight="1" x14ac:dyDescent="0.3">
      <c r="A88" s="79"/>
      <c r="AC88" s="67"/>
    </row>
    <row r="89" spans="1:29" s="80" customFormat="1" ht="1.9" customHeight="1" x14ac:dyDescent="0.3">
      <c r="A89" s="79"/>
      <c r="AC89" s="67"/>
    </row>
    <row r="90" spans="1:29" s="80" customFormat="1" ht="1.9" customHeight="1" x14ac:dyDescent="0.3">
      <c r="A90" s="79"/>
      <c r="AC90" s="67"/>
    </row>
    <row r="91" spans="1:29" ht="18.75" hidden="1" x14ac:dyDescent="0.3">
      <c r="A91" s="74"/>
      <c r="AC91" s="67"/>
    </row>
    <row r="92" spans="1:29" ht="19.5" hidden="1" customHeight="1" x14ac:dyDescent="0.3">
      <c r="A92" s="145" t="s">
        <v>125</v>
      </c>
      <c r="B92" s="231">
        <v>2021</v>
      </c>
      <c r="C92" s="231"/>
      <c r="D92" s="232"/>
      <c r="E92" s="231">
        <v>2022</v>
      </c>
      <c r="F92" s="231"/>
      <c r="G92" s="231"/>
      <c r="H92" s="231"/>
      <c r="I92" s="231"/>
      <c r="J92" s="231"/>
      <c r="K92" s="231"/>
      <c r="L92" s="231"/>
      <c r="M92" s="231"/>
      <c r="N92" s="232"/>
      <c r="O92" s="145"/>
      <c r="P92" s="146"/>
      <c r="Q92" s="233">
        <v>2023</v>
      </c>
      <c r="R92" s="233"/>
      <c r="S92" s="233"/>
      <c r="T92" s="233"/>
      <c r="U92" s="233"/>
      <c r="V92" s="233"/>
      <c r="W92" s="233"/>
      <c r="X92" s="233"/>
      <c r="Y92" s="233"/>
      <c r="Z92" s="233"/>
      <c r="AA92" s="233"/>
      <c r="AB92" s="234"/>
      <c r="AC92" s="131" t="s">
        <v>2</v>
      </c>
    </row>
    <row r="93" spans="1:29" ht="17.25" hidden="1" customHeight="1" x14ac:dyDescent="0.3">
      <c r="A93" s="145"/>
      <c r="B93" s="144">
        <v>44470</v>
      </c>
      <c r="C93" s="144">
        <v>44501</v>
      </c>
      <c r="D93" s="144">
        <v>44531</v>
      </c>
      <c r="E93" s="144">
        <v>44562</v>
      </c>
      <c r="F93" s="144">
        <v>44593</v>
      </c>
      <c r="G93" s="144">
        <v>44621</v>
      </c>
      <c r="H93" s="144">
        <v>44652</v>
      </c>
      <c r="I93" s="144">
        <v>44682</v>
      </c>
      <c r="J93" s="144">
        <v>44713</v>
      </c>
      <c r="K93" s="144">
        <v>44743</v>
      </c>
      <c r="L93" s="144">
        <v>44774</v>
      </c>
      <c r="M93" s="144">
        <v>44805</v>
      </c>
      <c r="N93" s="144">
        <v>44835</v>
      </c>
      <c r="O93" s="145">
        <v>44866</v>
      </c>
      <c r="P93" s="144">
        <v>44896</v>
      </c>
      <c r="Q93" s="10">
        <v>44927</v>
      </c>
      <c r="R93" s="10">
        <v>44958</v>
      </c>
      <c r="S93" s="10">
        <v>44986</v>
      </c>
      <c r="T93" s="10">
        <v>45017</v>
      </c>
      <c r="U93" s="10">
        <v>45047</v>
      </c>
      <c r="V93" s="10">
        <v>45078</v>
      </c>
      <c r="W93" s="10">
        <v>45108</v>
      </c>
      <c r="X93" s="10">
        <v>45139</v>
      </c>
      <c r="Y93" s="10">
        <v>45170</v>
      </c>
      <c r="Z93" s="10">
        <v>45200</v>
      </c>
      <c r="AA93" s="10">
        <v>45231</v>
      </c>
      <c r="AB93" s="10">
        <v>45261</v>
      </c>
      <c r="AC93" s="131"/>
    </row>
    <row r="94" spans="1:29" ht="18.75" hidden="1" x14ac:dyDescent="0.3">
      <c r="A94" s="65" t="s">
        <v>126</v>
      </c>
      <c r="B94" s="66">
        <v>636464.83000008576</v>
      </c>
      <c r="C94" s="66">
        <v>596395.94000005</v>
      </c>
      <c r="D94" s="66">
        <v>715528.63000004145</v>
      </c>
      <c r="E94" s="66">
        <v>624196.69000008947</v>
      </c>
      <c r="F94" s="66">
        <v>558273.2200001009</v>
      </c>
      <c r="G94" s="66">
        <v>857426.65000007139</v>
      </c>
      <c r="H94" s="66">
        <v>472057.08000002999</v>
      </c>
      <c r="I94" s="66">
        <v>435887.00000003347</v>
      </c>
      <c r="J94" s="66">
        <v>447558.74000002939</v>
      </c>
      <c r="K94" s="66">
        <v>448005.79000001599</v>
      </c>
      <c r="L94" s="66">
        <v>533825.92000009248</v>
      </c>
      <c r="M94" s="66">
        <v>574967.23000009183</v>
      </c>
      <c r="N94" s="66">
        <v>587104.36000008089</v>
      </c>
      <c r="AC94" s="149">
        <f>N94/M94-1</f>
        <v>2.1109255217879319E-2</v>
      </c>
    </row>
    <row r="95" spans="1:29" s="83" customFormat="1" ht="18.75" hidden="1" customHeight="1" x14ac:dyDescent="0.3">
      <c r="A95" s="81" t="s">
        <v>127</v>
      </c>
      <c r="B95" s="82"/>
      <c r="C95" s="82"/>
      <c r="D95" s="82"/>
      <c r="E95" s="82"/>
      <c r="F95" s="82"/>
      <c r="G95" s="82"/>
      <c r="H95" s="82"/>
      <c r="I95" s="82"/>
      <c r="J95" s="82"/>
      <c r="K95" s="82"/>
      <c r="L95" s="82"/>
      <c r="M95" s="82"/>
      <c r="N95" s="82"/>
      <c r="AC95" s="149" t="e">
        <f t="shared" ref="AC95:AC101" si="15">N95/M95-1</f>
        <v>#DIV/0!</v>
      </c>
    </row>
    <row r="96" spans="1:29" s="83" customFormat="1" ht="18.75" hidden="1" customHeight="1" x14ac:dyDescent="0.3">
      <c r="A96" s="81" t="s">
        <v>128</v>
      </c>
      <c r="B96" s="82"/>
      <c r="C96" s="82"/>
      <c r="D96" s="82"/>
      <c r="E96" s="82"/>
      <c r="F96" s="82"/>
      <c r="G96" s="82"/>
      <c r="H96" s="82"/>
      <c r="I96" s="82"/>
      <c r="J96" s="82"/>
      <c r="K96" s="82"/>
      <c r="L96" s="82"/>
      <c r="M96" s="82"/>
      <c r="N96" s="82"/>
      <c r="AC96" s="149" t="e">
        <f t="shared" si="15"/>
        <v>#DIV/0!</v>
      </c>
    </row>
    <row r="97" spans="1:29" s="83" customFormat="1" ht="18.75" hidden="1" customHeight="1" x14ac:dyDescent="0.3">
      <c r="A97" s="81" t="s">
        <v>129</v>
      </c>
      <c r="B97" s="82"/>
      <c r="C97" s="82"/>
      <c r="D97" s="82"/>
      <c r="E97" s="82"/>
      <c r="F97" s="82"/>
      <c r="G97" s="82"/>
      <c r="H97" s="82"/>
      <c r="I97" s="82"/>
      <c r="J97" s="82"/>
      <c r="K97" s="82"/>
      <c r="L97" s="82"/>
      <c r="M97" s="82"/>
      <c r="N97" s="82"/>
      <c r="AC97" s="131" t="e">
        <f t="shared" si="15"/>
        <v>#DIV/0!</v>
      </c>
    </row>
    <row r="98" spans="1:29" ht="18.75" hidden="1" x14ac:dyDescent="0.3">
      <c r="A98" s="65" t="s">
        <v>130</v>
      </c>
      <c r="B98" s="66">
        <v>492806.14999999921</v>
      </c>
      <c r="C98" s="66">
        <v>462783.48000000283</v>
      </c>
      <c r="D98" s="66">
        <v>593948.25000000431</v>
      </c>
      <c r="E98" s="66">
        <v>519480.09000000195</v>
      </c>
      <c r="F98" s="66">
        <v>508556.24000000022</v>
      </c>
      <c r="G98" s="66">
        <v>770460.71999999555</v>
      </c>
      <c r="H98" s="66">
        <v>460997.21000000421</v>
      </c>
      <c r="I98" s="66">
        <v>410560.59000000113</v>
      </c>
      <c r="J98" s="66">
        <v>358362.69000000128</v>
      </c>
      <c r="K98" s="66">
        <v>373411.77000000281</v>
      </c>
      <c r="L98" s="66">
        <v>466378.16000000056</v>
      </c>
      <c r="M98" s="66">
        <v>525946.01000000176</v>
      </c>
      <c r="N98" s="66">
        <v>509344.18000000087</v>
      </c>
      <c r="AC98" s="149">
        <f t="shared" si="15"/>
        <v>-3.1565654429056011E-2</v>
      </c>
    </row>
    <row r="99" spans="1:29" s="83" customFormat="1" ht="18.75" hidden="1" customHeight="1" x14ac:dyDescent="0.3">
      <c r="A99" s="81" t="s">
        <v>131</v>
      </c>
      <c r="B99" s="82"/>
      <c r="C99" s="82"/>
      <c r="D99" s="82"/>
      <c r="E99" s="82"/>
      <c r="F99" s="82"/>
      <c r="G99" s="82"/>
      <c r="H99" s="82"/>
      <c r="I99" s="82"/>
      <c r="J99" s="82"/>
      <c r="K99" s="82"/>
      <c r="L99" s="82"/>
      <c r="M99" s="82"/>
      <c r="N99" s="82"/>
      <c r="AC99" s="149" t="e">
        <f t="shared" si="15"/>
        <v>#DIV/0!</v>
      </c>
    </row>
    <row r="100" spans="1:29" s="83" customFormat="1" ht="18.75" hidden="1" customHeight="1" x14ac:dyDescent="0.3">
      <c r="A100" s="81" t="s">
        <v>132</v>
      </c>
      <c r="B100" s="82"/>
      <c r="C100" s="82"/>
      <c r="D100" s="82"/>
      <c r="E100" s="82"/>
      <c r="F100" s="82"/>
      <c r="G100" s="82"/>
      <c r="H100" s="82"/>
      <c r="I100" s="82"/>
      <c r="J100" s="82"/>
      <c r="K100" s="82"/>
      <c r="L100" s="82"/>
      <c r="M100" s="82"/>
      <c r="N100" s="82"/>
      <c r="AC100" s="149" t="e">
        <f t="shared" si="15"/>
        <v>#DIV/0!</v>
      </c>
    </row>
    <row r="101" spans="1:29" s="83" customFormat="1" ht="18.75" hidden="1" customHeight="1" x14ac:dyDescent="0.3">
      <c r="A101" s="81" t="s">
        <v>133</v>
      </c>
      <c r="B101" s="82"/>
      <c r="C101" s="82"/>
      <c r="D101" s="82"/>
      <c r="E101" s="82"/>
      <c r="F101" s="82"/>
      <c r="G101" s="82"/>
      <c r="H101" s="82"/>
      <c r="I101" s="82"/>
      <c r="J101" s="82"/>
      <c r="K101" s="82"/>
      <c r="L101" s="82"/>
      <c r="M101" s="82"/>
      <c r="N101" s="82"/>
      <c r="AC101" s="149" t="e">
        <f t="shared" si="15"/>
        <v>#DIV/0!</v>
      </c>
    </row>
    <row r="102" spans="1:29" s="87" customFormat="1" ht="49.5" hidden="1" x14ac:dyDescent="0.3">
      <c r="A102" s="85" t="s">
        <v>134</v>
      </c>
      <c r="B102" s="86">
        <f t="shared" ref="B102:N102" si="16">B98/B94</f>
        <v>0.77428653834640448</v>
      </c>
      <c r="C102" s="86">
        <f t="shared" si="16"/>
        <v>0.77596685181989</v>
      </c>
      <c r="D102" s="86">
        <f t="shared" si="16"/>
        <v>0.8300831372742834</v>
      </c>
      <c r="E102" s="86">
        <f t="shared" si="16"/>
        <v>0.83223781593575497</v>
      </c>
      <c r="F102" s="86">
        <f t="shared" si="16"/>
        <v>0.91094507452803897</v>
      </c>
      <c r="G102" s="86">
        <f t="shared" si="16"/>
        <v>0.8985733298585149</v>
      </c>
      <c r="H102" s="86">
        <f t="shared" si="16"/>
        <v>0.97657090536588276</v>
      </c>
      <c r="I102" s="86">
        <f t="shared" si="16"/>
        <v>0.94189684482439162</v>
      </c>
      <c r="J102" s="86">
        <f t="shared" si="16"/>
        <v>0.80070537780130879</v>
      </c>
      <c r="K102" s="86">
        <f t="shared" si="16"/>
        <v>0.83349764296570694</v>
      </c>
      <c r="L102" s="86">
        <f t="shared" si="16"/>
        <v>0.87365214487883947</v>
      </c>
      <c r="M102" s="86">
        <f t="shared" si="16"/>
        <v>0.91474084531725008</v>
      </c>
      <c r="N102" s="86">
        <f t="shared" si="16"/>
        <v>0.86755305308911468</v>
      </c>
      <c r="AC102" s="149"/>
    </row>
    <row r="103" spans="1:29" s="83" customFormat="1" ht="35.25" hidden="1" x14ac:dyDescent="0.3">
      <c r="A103" s="88" t="s">
        <v>135</v>
      </c>
      <c r="B103" s="89">
        <f t="shared" ref="B103:N103" si="17">IFERROR(B99/B95,0)</f>
        <v>0</v>
      </c>
      <c r="C103" s="89">
        <f t="shared" si="17"/>
        <v>0</v>
      </c>
      <c r="D103" s="89">
        <f t="shared" si="17"/>
        <v>0</v>
      </c>
      <c r="E103" s="89">
        <f t="shared" si="17"/>
        <v>0</v>
      </c>
      <c r="F103" s="89">
        <f t="shared" si="17"/>
        <v>0</v>
      </c>
      <c r="G103" s="89">
        <f t="shared" si="17"/>
        <v>0</v>
      </c>
      <c r="H103" s="89">
        <f t="shared" si="17"/>
        <v>0</v>
      </c>
      <c r="I103" s="89">
        <f t="shared" si="17"/>
        <v>0</v>
      </c>
      <c r="J103" s="89">
        <f t="shared" si="17"/>
        <v>0</v>
      </c>
      <c r="K103" s="89">
        <f t="shared" si="17"/>
        <v>0</v>
      </c>
      <c r="L103" s="89">
        <f t="shared" si="17"/>
        <v>0</v>
      </c>
      <c r="M103" s="89">
        <f t="shared" si="17"/>
        <v>0</v>
      </c>
      <c r="N103" s="89">
        <f t="shared" si="17"/>
        <v>0</v>
      </c>
      <c r="AC103" s="84"/>
    </row>
    <row r="104" spans="1:29" s="83" customFormat="1" ht="51" hidden="1" x14ac:dyDescent="0.3">
      <c r="A104" s="88" t="s">
        <v>136</v>
      </c>
      <c r="B104" s="89">
        <f>IFERROR((#REF!+B100)/(#REF!+B96),0)</f>
        <v>0</v>
      </c>
      <c r="C104" s="89">
        <f t="shared" ref="C104:N105" si="18">IFERROR((B100+C100)/(B96+C96),0)</f>
        <v>0</v>
      </c>
      <c r="D104" s="89">
        <f t="shared" si="18"/>
        <v>0</v>
      </c>
      <c r="E104" s="89">
        <f t="shared" si="18"/>
        <v>0</v>
      </c>
      <c r="F104" s="89">
        <f t="shared" si="18"/>
        <v>0</v>
      </c>
      <c r="G104" s="89">
        <f t="shared" si="18"/>
        <v>0</v>
      </c>
      <c r="H104" s="89">
        <f t="shared" si="18"/>
        <v>0</v>
      </c>
      <c r="I104" s="89">
        <f t="shared" si="18"/>
        <v>0</v>
      </c>
      <c r="J104" s="89">
        <f t="shared" si="18"/>
        <v>0</v>
      </c>
      <c r="K104" s="89">
        <f t="shared" si="18"/>
        <v>0</v>
      </c>
      <c r="L104" s="89">
        <f t="shared" si="18"/>
        <v>0</v>
      </c>
      <c r="M104" s="89">
        <f t="shared" si="18"/>
        <v>0</v>
      </c>
      <c r="N104" s="89">
        <f t="shared" si="18"/>
        <v>0</v>
      </c>
      <c r="AC104" s="84"/>
    </row>
    <row r="105" spans="1:29" s="83" customFormat="1" ht="51" hidden="1" x14ac:dyDescent="0.3">
      <c r="A105" s="88" t="s">
        <v>137</v>
      </c>
      <c r="B105" s="89">
        <f>IFERROR((#REF!+B101)/(#REF!+B97),0)</f>
        <v>0</v>
      </c>
      <c r="C105" s="89">
        <f t="shared" si="18"/>
        <v>0</v>
      </c>
      <c r="D105" s="89">
        <f t="shared" si="18"/>
        <v>0</v>
      </c>
      <c r="E105" s="89">
        <f t="shared" si="18"/>
        <v>0</v>
      </c>
      <c r="F105" s="89">
        <f t="shared" si="18"/>
        <v>0</v>
      </c>
      <c r="G105" s="89">
        <f t="shared" si="18"/>
        <v>0</v>
      </c>
      <c r="H105" s="89">
        <f t="shared" si="18"/>
        <v>0</v>
      </c>
      <c r="I105" s="89">
        <f t="shared" si="18"/>
        <v>0</v>
      </c>
      <c r="J105" s="89">
        <f t="shared" si="18"/>
        <v>0</v>
      </c>
      <c r="K105" s="89">
        <f t="shared" si="18"/>
        <v>0</v>
      </c>
      <c r="L105" s="89">
        <f t="shared" si="18"/>
        <v>0</v>
      </c>
      <c r="M105" s="89">
        <f t="shared" si="18"/>
        <v>0</v>
      </c>
      <c r="N105" s="89">
        <f t="shared" si="18"/>
        <v>0</v>
      </c>
      <c r="AC105" s="84"/>
    </row>
    <row r="106" spans="1:29" ht="18.75" hidden="1" x14ac:dyDescent="0.3">
      <c r="A106" s="74"/>
      <c r="AC106" s="67"/>
    </row>
    <row r="107" spans="1:29" ht="18.75" customHeight="1" x14ac:dyDescent="0.3">
      <c r="A107" s="145" t="s">
        <v>138</v>
      </c>
      <c r="B107" s="231">
        <v>2021</v>
      </c>
      <c r="C107" s="231"/>
      <c r="D107" s="232"/>
      <c r="E107" s="231">
        <v>2022</v>
      </c>
      <c r="F107" s="231"/>
      <c r="G107" s="231"/>
      <c r="H107" s="231"/>
      <c r="I107" s="231"/>
      <c r="J107" s="231"/>
      <c r="K107" s="231"/>
      <c r="L107" s="231"/>
      <c r="M107" s="231"/>
      <c r="N107" s="232"/>
      <c r="O107" s="145"/>
      <c r="P107" s="146"/>
      <c r="Q107" s="233">
        <v>2023</v>
      </c>
      <c r="R107" s="233"/>
      <c r="S107" s="233"/>
      <c r="T107" s="233"/>
      <c r="U107" s="233"/>
      <c r="V107" s="233"/>
      <c r="W107" s="233"/>
      <c r="X107" s="233"/>
      <c r="Y107" s="233"/>
      <c r="Z107" s="233"/>
      <c r="AA107" s="233"/>
      <c r="AB107" s="234"/>
      <c r="AC107" s="131" t="s">
        <v>2</v>
      </c>
    </row>
    <row r="108" spans="1:29" ht="17.25" customHeight="1" x14ac:dyDescent="0.3">
      <c r="A108" s="145"/>
      <c r="B108" s="144">
        <v>44470</v>
      </c>
      <c r="C108" s="144">
        <v>44501</v>
      </c>
      <c r="D108" s="144">
        <v>44531</v>
      </c>
      <c r="E108" s="144">
        <v>44562</v>
      </c>
      <c r="F108" s="144">
        <v>44593</v>
      </c>
      <c r="G108" s="144">
        <v>44621</v>
      </c>
      <c r="H108" s="144">
        <v>44652</v>
      </c>
      <c r="I108" s="144">
        <v>44682</v>
      </c>
      <c r="J108" s="144">
        <v>44713</v>
      </c>
      <c r="K108" s="144">
        <v>44743</v>
      </c>
      <c r="L108" s="144">
        <v>44774</v>
      </c>
      <c r="M108" s="144">
        <v>44805</v>
      </c>
      <c r="N108" s="144">
        <v>44835</v>
      </c>
      <c r="O108" s="145">
        <v>44866</v>
      </c>
      <c r="P108" s="144">
        <v>44896</v>
      </c>
      <c r="Q108" s="10">
        <v>44927</v>
      </c>
      <c r="R108" s="10">
        <v>44958</v>
      </c>
      <c r="S108" s="10">
        <v>44986</v>
      </c>
      <c r="T108" s="10">
        <v>45017</v>
      </c>
      <c r="U108" s="10">
        <v>45047</v>
      </c>
      <c r="V108" s="10">
        <v>45078</v>
      </c>
      <c r="W108" s="10">
        <v>45108</v>
      </c>
      <c r="X108" s="10">
        <v>45139</v>
      </c>
      <c r="Y108" s="10">
        <v>45170</v>
      </c>
      <c r="Z108" s="10">
        <v>45200</v>
      </c>
      <c r="AA108" s="10">
        <v>45231</v>
      </c>
      <c r="AB108" s="10">
        <v>45261</v>
      </c>
      <c r="AC108" s="131"/>
    </row>
    <row r="109" spans="1:29" ht="18.75" x14ac:dyDescent="0.3">
      <c r="A109" s="90" t="s">
        <v>139</v>
      </c>
      <c r="B109" s="91">
        <v>17182</v>
      </c>
      <c r="C109" s="91">
        <v>17457</v>
      </c>
      <c r="D109" s="91">
        <v>18937</v>
      </c>
      <c r="E109" s="91">
        <v>18890</v>
      </c>
      <c r="F109" s="91">
        <v>19332</v>
      </c>
      <c r="G109" s="91">
        <v>21648</v>
      </c>
      <c r="H109" s="91">
        <v>19218</v>
      </c>
      <c r="I109" s="91">
        <v>19040</v>
      </c>
      <c r="J109" s="91">
        <v>19512</v>
      </c>
      <c r="K109" s="91">
        <v>20115</v>
      </c>
      <c r="L109" s="91">
        <v>25255</v>
      </c>
      <c r="M109" s="91">
        <v>28799</v>
      </c>
      <c r="N109" s="91">
        <v>31990</v>
      </c>
      <c r="AC109" s="149">
        <f>N109/M109-1</f>
        <v>0.11080245841869507</v>
      </c>
    </row>
    <row r="110" spans="1:29" ht="31.5" x14ac:dyDescent="0.3">
      <c r="A110" s="92" t="s">
        <v>140</v>
      </c>
      <c r="B110" s="93">
        <f t="shared" ref="B110:N110" si="19">B109/B53</f>
        <v>0.99048826886493346</v>
      </c>
      <c r="C110" s="93">
        <f t="shared" si="19"/>
        <v>0.99108663563074828</v>
      </c>
      <c r="D110" s="93">
        <f t="shared" si="19"/>
        <v>0.99001463822668334</v>
      </c>
      <c r="E110" s="93">
        <f t="shared" si="19"/>
        <v>0.99045721476510062</v>
      </c>
      <c r="F110" s="93">
        <f t="shared" si="19"/>
        <v>0.99006452934548805</v>
      </c>
      <c r="G110" s="93">
        <f t="shared" si="19"/>
        <v>0.98030158945795409</v>
      </c>
      <c r="H110" s="93">
        <f t="shared" si="19"/>
        <v>0.98660095487448018</v>
      </c>
      <c r="I110" s="93">
        <f t="shared" si="19"/>
        <v>0.99084096586178183</v>
      </c>
      <c r="J110" s="93">
        <f t="shared" si="19"/>
        <v>0.99252250877460702</v>
      </c>
      <c r="K110" s="93">
        <f t="shared" si="19"/>
        <v>0.99406968124536699</v>
      </c>
      <c r="L110" s="93">
        <f t="shared" si="19"/>
        <v>0.99417391646655906</v>
      </c>
      <c r="M110" s="93">
        <f t="shared" si="19"/>
        <v>0.99509346601706916</v>
      </c>
      <c r="N110" s="93">
        <f t="shared" si="19"/>
        <v>0.99449746634749903</v>
      </c>
      <c r="AC110" s="149"/>
    </row>
    <row r="111" spans="1:29" ht="31.5" x14ac:dyDescent="0.3">
      <c r="A111" s="65" t="s">
        <v>141</v>
      </c>
      <c r="B111" s="66">
        <v>10537</v>
      </c>
      <c r="C111" s="66">
        <v>10319</v>
      </c>
      <c r="D111" s="66">
        <v>11396</v>
      </c>
      <c r="E111" s="66">
        <v>11327</v>
      </c>
      <c r="F111" s="66">
        <v>11115</v>
      </c>
      <c r="G111" s="66">
        <v>12734</v>
      </c>
      <c r="H111" s="66">
        <v>10227</v>
      </c>
      <c r="I111" s="66">
        <v>9915</v>
      </c>
      <c r="J111" s="66">
        <v>9862</v>
      </c>
      <c r="K111" s="66">
        <v>9815</v>
      </c>
      <c r="L111" s="66">
        <v>12632</v>
      </c>
      <c r="M111" s="66">
        <v>14357</v>
      </c>
      <c r="N111" s="124">
        <v>16607</v>
      </c>
      <c r="AC111" s="149">
        <f t="shared" ref="AC111:AC116" si="20">N111/M111-1</f>
        <v>0.1567179772933065</v>
      </c>
    </row>
    <row r="112" spans="1:29" ht="31.5" x14ac:dyDescent="0.3">
      <c r="A112" s="92" t="s">
        <v>142</v>
      </c>
      <c r="B112" s="93">
        <f t="shared" ref="B112:N112" si="21">B111/B109</f>
        <v>0.61325806076126177</v>
      </c>
      <c r="C112" s="93">
        <f t="shared" si="21"/>
        <v>0.59110958354814691</v>
      </c>
      <c r="D112" s="93">
        <f t="shared" si="21"/>
        <v>0.60178486560701272</v>
      </c>
      <c r="E112" s="93">
        <f t="shared" si="21"/>
        <v>0.59962943356273157</v>
      </c>
      <c r="F112" s="93">
        <f t="shared" si="21"/>
        <v>0.57495344506517687</v>
      </c>
      <c r="G112" s="93">
        <f t="shared" si="21"/>
        <v>0.58822985957132301</v>
      </c>
      <c r="H112" s="93">
        <f t="shared" si="21"/>
        <v>0.5321573524820481</v>
      </c>
      <c r="I112" s="93">
        <f t="shared" si="21"/>
        <v>0.52074579831932777</v>
      </c>
      <c r="J112" s="93">
        <f t="shared" si="21"/>
        <v>0.50543255432554324</v>
      </c>
      <c r="K112" s="93">
        <f t="shared" si="21"/>
        <v>0.48794432015908529</v>
      </c>
      <c r="L112" s="93">
        <f t="shared" si="21"/>
        <v>0.5001781825381113</v>
      </c>
      <c r="M112" s="93">
        <f t="shared" si="21"/>
        <v>0.49852425431438591</v>
      </c>
      <c r="N112" s="93">
        <f t="shared" si="21"/>
        <v>0.51913097843075962</v>
      </c>
      <c r="AC112" s="149">
        <f t="shared" si="20"/>
        <v>4.1335449455140116E-2</v>
      </c>
    </row>
    <row r="113" spans="1:29" ht="31.5" x14ac:dyDescent="0.3">
      <c r="A113" s="65" t="s">
        <v>143</v>
      </c>
      <c r="B113" s="66">
        <v>42981464.629999921</v>
      </c>
      <c r="C113" s="66">
        <v>39433110.230000101</v>
      </c>
      <c r="D113" s="66">
        <v>45831051.520000011</v>
      </c>
      <c r="E113" s="66">
        <v>44557192.279999927</v>
      </c>
      <c r="F113" s="66">
        <v>45000061.250000045</v>
      </c>
      <c r="G113" s="66">
        <v>70597735.54000029</v>
      </c>
      <c r="H113" s="66">
        <v>39052249.210000046</v>
      </c>
      <c r="I113" s="66">
        <v>34545377.319999978</v>
      </c>
      <c r="J113" s="66">
        <v>35486364.780000024</v>
      </c>
      <c r="K113" s="66">
        <v>36175923.899999969</v>
      </c>
      <c r="L113" s="66">
        <v>43739587.930000156</v>
      </c>
      <c r="M113" s="66">
        <v>46990228.680000022</v>
      </c>
      <c r="N113" s="124">
        <v>58860593.390000261</v>
      </c>
      <c r="AC113" s="149">
        <f t="shared" si="20"/>
        <v>0.25261346972445153</v>
      </c>
    </row>
    <row r="114" spans="1:29" ht="31.5" x14ac:dyDescent="0.3">
      <c r="A114" s="71" t="s">
        <v>144</v>
      </c>
      <c r="B114" s="68">
        <v>0.74541271779250284</v>
      </c>
      <c r="C114" s="68">
        <v>0.73627840861162908</v>
      </c>
      <c r="D114" s="68">
        <v>0.75158124449435426</v>
      </c>
      <c r="E114" s="68">
        <v>0.7465813471838777</v>
      </c>
      <c r="F114" s="68">
        <v>0.73224034801022109</v>
      </c>
      <c r="G114" s="68">
        <v>0.76410611167014098</v>
      </c>
      <c r="H114" s="68">
        <v>0.74087280142833822</v>
      </c>
      <c r="I114" s="68">
        <v>0.71001932296738912</v>
      </c>
      <c r="J114" s="68">
        <v>0.70765149434205421</v>
      </c>
      <c r="K114" s="68">
        <v>0.71790437290703435</v>
      </c>
      <c r="L114" s="68">
        <v>0.71100852848344842</v>
      </c>
      <c r="M114" s="68">
        <v>0.70069704806284394</v>
      </c>
      <c r="N114" s="68">
        <v>0.76256538400423368</v>
      </c>
      <c r="AC114" s="149"/>
    </row>
    <row r="115" spans="1:29" ht="18.75" x14ac:dyDescent="0.3">
      <c r="A115" s="65" t="s">
        <v>145</v>
      </c>
      <c r="B115" s="66">
        <v>625611.68000008934</v>
      </c>
      <c r="C115" s="66">
        <v>587718.73000006285</v>
      </c>
      <c r="D115" s="66">
        <v>667274.0600000415</v>
      </c>
      <c r="E115" s="66">
        <v>614918.11000009114</v>
      </c>
      <c r="F115" s="66">
        <v>545588.32000009669</v>
      </c>
      <c r="G115" s="66">
        <v>818938.35000007192</v>
      </c>
      <c r="H115" s="66">
        <v>462838.59000002971</v>
      </c>
      <c r="I115" s="66">
        <v>430254.50000003219</v>
      </c>
      <c r="J115" s="66">
        <v>441287.6400000297</v>
      </c>
      <c r="K115" s="66">
        <v>444366.8900000155</v>
      </c>
      <c r="L115" s="66">
        <v>528583.05000009073</v>
      </c>
      <c r="M115" s="66">
        <v>571210.93000006303</v>
      </c>
      <c r="N115" s="66">
        <v>674256.85000007495</v>
      </c>
      <c r="AC115" s="149">
        <f t="shared" si="20"/>
        <v>0.18039906904442549</v>
      </c>
    </row>
    <row r="116" spans="1:29" ht="18.75" x14ac:dyDescent="0.3">
      <c r="A116" s="65" t="s">
        <v>146</v>
      </c>
      <c r="B116" s="66">
        <v>484910.47000000032</v>
      </c>
      <c r="C116" s="66">
        <v>456160.17000000278</v>
      </c>
      <c r="D116" s="66">
        <v>549571.07000000274</v>
      </c>
      <c r="E116" s="66">
        <v>512443.00000000192</v>
      </c>
      <c r="F116" s="66">
        <v>501670.00000000041</v>
      </c>
      <c r="G116" s="66">
        <v>745309.42999999633</v>
      </c>
      <c r="H116" s="66">
        <v>451592.71000000334</v>
      </c>
      <c r="I116" s="66">
        <v>406102.19000000157</v>
      </c>
      <c r="J116" s="66">
        <v>355354.57000000152</v>
      </c>
      <c r="K116" s="66">
        <v>370462.95000000281</v>
      </c>
      <c r="L116" s="66">
        <v>462274.55000000005</v>
      </c>
      <c r="M116" s="66">
        <v>520670.79999999993</v>
      </c>
      <c r="N116" s="66">
        <v>578694.12999999966</v>
      </c>
      <c r="AC116" s="149">
        <f t="shared" si="20"/>
        <v>0.1114395698779338</v>
      </c>
    </row>
    <row r="117" spans="1:29" ht="47.25" x14ac:dyDescent="0.3">
      <c r="A117" s="71" t="s">
        <v>147</v>
      </c>
      <c r="B117" s="68">
        <f t="shared" ref="B117:N117" si="22">IFERROR(B116/B115,"")</f>
        <v>0.77509817271942727</v>
      </c>
      <c r="C117" s="68">
        <f t="shared" si="22"/>
        <v>0.77615387551108672</v>
      </c>
      <c r="D117" s="68">
        <f t="shared" si="22"/>
        <v>0.82360622560386743</v>
      </c>
      <c r="E117" s="68">
        <f t="shared" si="22"/>
        <v>0.83335161490027665</v>
      </c>
      <c r="F117" s="68">
        <f t="shared" si="22"/>
        <v>0.91950282220101687</v>
      </c>
      <c r="G117" s="68">
        <f t="shared" si="22"/>
        <v>0.91009223099630254</v>
      </c>
      <c r="H117" s="68">
        <f t="shared" si="22"/>
        <v>0.97570237174902452</v>
      </c>
      <c r="I117" s="68">
        <f t="shared" si="22"/>
        <v>0.9438650612601871</v>
      </c>
      <c r="J117" s="68">
        <f t="shared" si="22"/>
        <v>0.80526744415496798</v>
      </c>
      <c r="K117" s="68">
        <f t="shared" si="22"/>
        <v>0.83368711381712057</v>
      </c>
      <c r="L117" s="68">
        <f t="shared" si="22"/>
        <v>0.87455424459774234</v>
      </c>
      <c r="M117" s="68">
        <f t="shared" si="22"/>
        <v>0.91152107330989351</v>
      </c>
      <c r="N117" s="68">
        <f t="shared" si="22"/>
        <v>0.85826956003477806</v>
      </c>
      <c r="AC117" s="149"/>
    </row>
    <row r="118" spans="1:29" ht="18.75" x14ac:dyDescent="0.3">
      <c r="A118" s="65" t="s">
        <v>148</v>
      </c>
      <c r="B118" s="72">
        <v>3.0567454312652775</v>
      </c>
      <c r="C118" s="72">
        <v>2.845735235149224</v>
      </c>
      <c r="D118" s="72">
        <v>2.9386914505993555</v>
      </c>
      <c r="E118" s="72">
        <v>2.9197988353626259</v>
      </c>
      <c r="F118" s="72">
        <v>2.7144113387130147</v>
      </c>
      <c r="G118" s="72">
        <v>2.7440410199556542</v>
      </c>
      <c r="H118" s="72">
        <v>2.4015506296180664</v>
      </c>
      <c r="I118" s="72">
        <v>2.3600315126050422</v>
      </c>
      <c r="J118" s="72">
        <v>2.2560988109881097</v>
      </c>
      <c r="K118" s="72">
        <v>2.1858811831966194</v>
      </c>
      <c r="L118" s="72">
        <v>2.206770936448228</v>
      </c>
      <c r="M118" s="72">
        <v>2.1948331539289558</v>
      </c>
      <c r="N118" s="72">
        <v>2.2060956548921538</v>
      </c>
      <c r="AC118" s="149"/>
    </row>
    <row r="119" spans="1:29" ht="31.15" customHeight="1" x14ac:dyDescent="0.3">
      <c r="A119" s="73" t="s">
        <v>149</v>
      </c>
      <c r="B119" s="66">
        <v>5571</v>
      </c>
      <c r="C119" s="66">
        <v>5473</v>
      </c>
      <c r="D119" s="66">
        <v>6237</v>
      </c>
      <c r="E119" s="66">
        <v>5877</v>
      </c>
      <c r="F119" s="66">
        <v>5942</v>
      </c>
      <c r="G119" s="66">
        <v>7866</v>
      </c>
      <c r="H119" s="66">
        <v>5972</v>
      </c>
      <c r="I119" s="66">
        <v>5834</v>
      </c>
      <c r="J119" s="66">
        <v>5452</v>
      </c>
      <c r="K119" s="66">
        <v>5451</v>
      </c>
      <c r="L119" s="66">
        <v>7134</v>
      </c>
      <c r="M119" s="66">
        <v>8224</v>
      </c>
      <c r="N119" s="124">
        <v>9370</v>
      </c>
      <c r="AC119" s="149"/>
    </row>
    <row r="120" spans="1:29" ht="18.75" x14ac:dyDescent="0.3">
      <c r="A120" s="71" t="s">
        <v>150</v>
      </c>
      <c r="B120" s="93">
        <f t="shared" ref="B120:N120" si="23">B119/B109</f>
        <v>0.32423466418344782</v>
      </c>
      <c r="C120" s="93">
        <f t="shared" si="23"/>
        <v>0.31351320387237214</v>
      </c>
      <c r="D120" s="93">
        <f t="shared" si="23"/>
        <v>0.32935523050113535</v>
      </c>
      <c r="E120" s="93">
        <f t="shared" si="23"/>
        <v>0.31111699311805185</v>
      </c>
      <c r="F120" s="93">
        <f t="shared" si="23"/>
        <v>0.30736602524312023</v>
      </c>
      <c r="G120" s="93">
        <f t="shared" si="23"/>
        <v>0.3633592017738359</v>
      </c>
      <c r="H120" s="93">
        <f t="shared" si="23"/>
        <v>0.31075033822458115</v>
      </c>
      <c r="I120" s="93">
        <f t="shared" si="23"/>
        <v>0.30640756302521011</v>
      </c>
      <c r="J120" s="93">
        <f t="shared" si="23"/>
        <v>0.27941779417794177</v>
      </c>
      <c r="K120" s="93">
        <f t="shared" si="23"/>
        <v>0.27099179716629379</v>
      </c>
      <c r="L120" s="93">
        <f t="shared" si="23"/>
        <v>0.28247871708572558</v>
      </c>
      <c r="M120" s="93">
        <f t="shared" si="23"/>
        <v>0.28556547102329943</v>
      </c>
      <c r="N120" s="93">
        <f t="shared" si="23"/>
        <v>0.29290403251015945</v>
      </c>
      <c r="AC120" s="149"/>
    </row>
    <row r="121" spans="1:29" ht="18.75" x14ac:dyDescent="0.3">
      <c r="A121" s="65" t="s">
        <v>151</v>
      </c>
      <c r="B121" s="221">
        <f>ВОВЛЕЧЁННОСТЬ!B47/B109</f>
        <v>3355.9130310790615</v>
      </c>
      <c r="C121" s="221">
        <f>ВОВЛЕЧЁННОСТЬ!C47/C109</f>
        <v>3067.9576187202861</v>
      </c>
      <c r="D121" s="221">
        <f>ВОВЛЕЧЁННОСТЬ!D47/D109</f>
        <v>3220.1248360352697</v>
      </c>
      <c r="E121" s="221">
        <f>ВОВЛЕЧЁННОСТЬ!E47/E109</f>
        <v>3159.4298962413973</v>
      </c>
      <c r="F121" s="221">
        <f>ВОВЛЕЧЁННОСТЬ!F47/F109</f>
        <v>3178.9424275812039</v>
      </c>
      <c r="G121" s="221">
        <f>ВОВЛЕЧЁННОСТЬ!G47/G109</f>
        <v>4267.9499556540986</v>
      </c>
      <c r="H121" s="221">
        <f>ВОВЛЕЧЁННОСТЬ!H47/H109</f>
        <v>2742.8004469768093</v>
      </c>
      <c r="I121" s="221">
        <f>ВОВЛЕЧЁННОСТЬ!I47/I109</f>
        <v>2555.3643314075553</v>
      </c>
      <c r="J121" s="66">
        <f>ВОВЛЕЧЁННОСТЬ!J47/J109</f>
        <v>2570.0424523370352</v>
      </c>
      <c r="K121" s="66">
        <f>ВОВЛЕЧЁННОСТЬ!K47/K109</f>
        <v>2505.1457355207772</v>
      </c>
      <c r="L121" s="66">
        <f>ВОВЛЕЧЁННОСТЬ!L47/L109</f>
        <v>2435.861012472827</v>
      </c>
      <c r="M121" s="66">
        <f>ВОВЛЕЧЁННОСТЬ!M47/M109</f>
        <v>2328.6266467585815</v>
      </c>
      <c r="N121" s="66">
        <f>ВОВЛЕЧЁННОСТЬ!N47/N109</f>
        <v>2412.8665845577434</v>
      </c>
      <c r="AC121" s="149">
        <f t="shared" ref="AC121" si="24">N121/M121-1</f>
        <v>3.6175802555735048E-2</v>
      </c>
    </row>
    <row r="122" spans="1:29" ht="18.75" x14ac:dyDescent="0.3">
      <c r="AC122" s="67"/>
    </row>
    <row r="123" spans="1:29" ht="18.75" customHeight="1" x14ac:dyDescent="0.3">
      <c r="A123" s="145" t="s">
        <v>152</v>
      </c>
      <c r="B123" s="231">
        <v>2021</v>
      </c>
      <c r="C123" s="231"/>
      <c r="D123" s="232"/>
      <c r="E123" s="231">
        <v>2022</v>
      </c>
      <c r="F123" s="231"/>
      <c r="G123" s="231"/>
      <c r="H123" s="231"/>
      <c r="I123" s="231"/>
      <c r="J123" s="231"/>
      <c r="K123" s="231"/>
      <c r="L123" s="231"/>
      <c r="M123" s="231"/>
      <c r="N123" s="232"/>
      <c r="O123" s="145"/>
      <c r="P123" s="146"/>
      <c r="Q123" s="233">
        <v>2023</v>
      </c>
      <c r="R123" s="233"/>
      <c r="S123" s="233"/>
      <c r="T123" s="233"/>
      <c r="U123" s="233"/>
      <c r="V123" s="233"/>
      <c r="W123" s="233"/>
      <c r="X123" s="233"/>
      <c r="Y123" s="233"/>
      <c r="Z123" s="233"/>
      <c r="AA123" s="233"/>
      <c r="AB123" s="234"/>
      <c r="AC123" s="131" t="s">
        <v>2</v>
      </c>
    </row>
    <row r="124" spans="1:29" ht="17.25" customHeight="1" x14ac:dyDescent="0.3">
      <c r="A124" s="145"/>
      <c r="B124" s="144">
        <v>44470</v>
      </c>
      <c r="C124" s="144">
        <v>44501</v>
      </c>
      <c r="D124" s="144">
        <v>44531</v>
      </c>
      <c r="E124" s="144">
        <v>44562</v>
      </c>
      <c r="F124" s="144">
        <v>44593</v>
      </c>
      <c r="G124" s="144">
        <v>44621</v>
      </c>
      <c r="H124" s="144">
        <v>44652</v>
      </c>
      <c r="I124" s="144">
        <v>44682</v>
      </c>
      <c r="J124" s="144">
        <v>44713</v>
      </c>
      <c r="K124" s="144">
        <v>44743</v>
      </c>
      <c r="L124" s="144">
        <v>44774</v>
      </c>
      <c r="M124" s="144">
        <v>44805</v>
      </c>
      <c r="N124" s="144">
        <v>44835</v>
      </c>
      <c r="O124" s="145">
        <v>44866</v>
      </c>
      <c r="P124" s="144">
        <v>44896</v>
      </c>
      <c r="Q124" s="10">
        <v>44927</v>
      </c>
      <c r="R124" s="10">
        <v>44958</v>
      </c>
      <c r="S124" s="10">
        <v>44986</v>
      </c>
      <c r="T124" s="10">
        <v>45017</v>
      </c>
      <c r="U124" s="10">
        <v>45047</v>
      </c>
      <c r="V124" s="10">
        <v>45078</v>
      </c>
      <c r="W124" s="10">
        <v>45108</v>
      </c>
      <c r="X124" s="10">
        <v>45139</v>
      </c>
      <c r="Y124" s="10">
        <v>45170</v>
      </c>
      <c r="Z124" s="10">
        <v>45200</v>
      </c>
      <c r="AA124" s="10">
        <v>45231</v>
      </c>
      <c r="AB124" s="10">
        <v>45261</v>
      </c>
      <c r="AC124" s="131"/>
    </row>
    <row r="125" spans="1:29" ht="30" customHeight="1" x14ac:dyDescent="0.3">
      <c r="A125" s="90" t="s">
        <v>153</v>
      </c>
      <c r="B125" s="66">
        <v>216</v>
      </c>
      <c r="C125" s="66">
        <v>187</v>
      </c>
      <c r="D125" s="66">
        <v>222</v>
      </c>
      <c r="E125" s="66">
        <v>219</v>
      </c>
      <c r="F125" s="66">
        <v>224</v>
      </c>
      <c r="G125" s="66">
        <v>576</v>
      </c>
      <c r="H125" s="66">
        <v>280</v>
      </c>
      <c r="I125" s="66">
        <v>169</v>
      </c>
      <c r="J125" s="66">
        <v>145</v>
      </c>
      <c r="K125" s="66">
        <v>106</v>
      </c>
      <c r="L125" s="66">
        <v>146</v>
      </c>
      <c r="M125" s="66">
        <v>176</v>
      </c>
      <c r="N125" s="66">
        <v>213</v>
      </c>
      <c r="AC125" s="149">
        <f t="shared" ref="AC125:AC134" si="25">N125/M125-1</f>
        <v>0.21022727272727271</v>
      </c>
    </row>
    <row r="126" spans="1:29" ht="30" customHeight="1" x14ac:dyDescent="0.3">
      <c r="A126" s="92" t="s">
        <v>154</v>
      </c>
      <c r="B126" s="93">
        <f t="shared" ref="B126:N126" si="26">B125/B53</f>
        <v>1.2451720758632616E-2</v>
      </c>
      <c r="C126" s="93">
        <f t="shared" si="26"/>
        <v>1.0616555013057794E-2</v>
      </c>
      <c r="D126" s="93">
        <f t="shared" si="26"/>
        <v>1.1606022584692597E-2</v>
      </c>
      <c r="E126" s="93">
        <f t="shared" si="26"/>
        <v>1.1482802013422819E-2</v>
      </c>
      <c r="F126" s="93">
        <f t="shared" si="26"/>
        <v>1.1471883642323056E-2</v>
      </c>
      <c r="G126" s="93">
        <f t="shared" si="26"/>
        <v>2.6083412579812525E-2</v>
      </c>
      <c r="H126" s="93">
        <f t="shared" si="26"/>
        <v>1.4374454540787516E-2</v>
      </c>
      <c r="I126" s="93">
        <f t="shared" si="26"/>
        <v>8.794754371357202E-3</v>
      </c>
      <c r="J126" s="93">
        <f t="shared" si="26"/>
        <v>7.3757566508978077E-3</v>
      </c>
      <c r="K126" s="93">
        <f t="shared" si="26"/>
        <v>5.2384482332592042E-3</v>
      </c>
      <c r="L126" s="93">
        <f t="shared" si="26"/>
        <v>5.7473526748809192E-3</v>
      </c>
      <c r="M126" s="93">
        <f t="shared" si="26"/>
        <v>6.081337894336754E-3</v>
      </c>
      <c r="N126" s="93">
        <f t="shared" si="26"/>
        <v>6.621693039450368E-3</v>
      </c>
      <c r="AC126" s="149"/>
    </row>
    <row r="127" spans="1:29" ht="30" customHeight="1" x14ac:dyDescent="0.3">
      <c r="A127" s="65" t="s">
        <v>155</v>
      </c>
      <c r="B127" s="66">
        <v>44</v>
      </c>
      <c r="C127" s="66">
        <v>51</v>
      </c>
      <c r="D127" s="66">
        <v>62</v>
      </c>
      <c r="E127" s="66">
        <v>49</v>
      </c>
      <c r="F127" s="66">
        <v>47</v>
      </c>
      <c r="G127" s="66">
        <v>174</v>
      </c>
      <c r="H127" s="66">
        <v>57</v>
      </c>
      <c r="I127" s="66">
        <v>24</v>
      </c>
      <c r="J127" s="66">
        <v>21</v>
      </c>
      <c r="K127" s="66">
        <v>11</v>
      </c>
      <c r="L127" s="66">
        <v>30</v>
      </c>
      <c r="M127" s="66">
        <v>38</v>
      </c>
      <c r="N127" s="124">
        <v>33</v>
      </c>
      <c r="AC127" s="149">
        <f t="shared" si="25"/>
        <v>-0.13157894736842102</v>
      </c>
    </row>
    <row r="128" spans="1:29" ht="30" customHeight="1" x14ac:dyDescent="0.3">
      <c r="A128" s="65" t="s">
        <v>156</v>
      </c>
      <c r="B128" s="93">
        <f t="shared" ref="B128:N128" si="27">B127/B125</f>
        <v>0.20370370370370369</v>
      </c>
      <c r="C128" s="93">
        <f t="shared" si="27"/>
        <v>0.27272727272727271</v>
      </c>
      <c r="D128" s="93">
        <f t="shared" si="27"/>
        <v>0.27927927927927926</v>
      </c>
      <c r="E128" s="93">
        <f t="shared" si="27"/>
        <v>0.22374429223744291</v>
      </c>
      <c r="F128" s="93">
        <f t="shared" si="27"/>
        <v>0.20982142857142858</v>
      </c>
      <c r="G128" s="93">
        <f t="shared" si="27"/>
        <v>0.30208333333333331</v>
      </c>
      <c r="H128" s="93">
        <f t="shared" si="27"/>
        <v>0.20357142857142857</v>
      </c>
      <c r="I128" s="93">
        <f t="shared" si="27"/>
        <v>0.14201183431952663</v>
      </c>
      <c r="J128" s="93">
        <f t="shared" si="27"/>
        <v>0.14482758620689656</v>
      </c>
      <c r="K128" s="93">
        <f t="shared" si="27"/>
        <v>0.10377358490566038</v>
      </c>
      <c r="L128" s="93">
        <f t="shared" si="27"/>
        <v>0.20547945205479451</v>
      </c>
      <c r="M128" s="93">
        <f t="shared" si="27"/>
        <v>0.21590909090909091</v>
      </c>
      <c r="N128" s="93">
        <f t="shared" si="27"/>
        <v>0.15492957746478872</v>
      </c>
      <c r="AC128" s="149"/>
    </row>
    <row r="129" spans="1:29" ht="30" customHeight="1" x14ac:dyDescent="0.3">
      <c r="A129" s="65" t="s">
        <v>157</v>
      </c>
      <c r="B129" s="66">
        <v>156893.62</v>
      </c>
      <c r="C129" s="66">
        <v>202175.86</v>
      </c>
      <c r="D129" s="66">
        <v>253317.5</v>
      </c>
      <c r="E129" s="66">
        <v>164532.33000000002</v>
      </c>
      <c r="F129" s="66">
        <v>150330.83000000002</v>
      </c>
      <c r="G129" s="66">
        <v>918562.42</v>
      </c>
      <c r="H129" s="66">
        <v>179353.02000000002</v>
      </c>
      <c r="I129" s="66">
        <v>97420</v>
      </c>
      <c r="J129" s="66">
        <v>61958.74</v>
      </c>
      <c r="K129" s="66">
        <v>52178</v>
      </c>
      <c r="L129" s="66">
        <v>94468.800000000003</v>
      </c>
      <c r="M129" s="66">
        <v>86852.86</v>
      </c>
      <c r="N129" s="124">
        <v>74461</v>
      </c>
      <c r="AC129" s="149">
        <f t="shared" si="25"/>
        <v>-0.14267647605386857</v>
      </c>
    </row>
    <row r="130" spans="1:29" ht="30" customHeight="1" x14ac:dyDescent="0.3">
      <c r="A130" s="71" t="s">
        <v>158</v>
      </c>
      <c r="B130" s="68">
        <v>0.30522469828508103</v>
      </c>
      <c r="C130" s="68">
        <v>0.47367945442292886</v>
      </c>
      <c r="D130" s="68">
        <v>0.46963845139178301</v>
      </c>
      <c r="E130" s="68">
        <v>0.3557818796689764</v>
      </c>
      <c r="F130" s="68">
        <v>0.27813245292523681</v>
      </c>
      <c r="G130" s="68">
        <v>0.47010967873111831</v>
      </c>
      <c r="H130" s="68">
        <v>0.29501253802735589</v>
      </c>
      <c r="I130" s="68">
        <v>0.27759654280319562</v>
      </c>
      <c r="J130" s="68">
        <v>0.20478481044873278</v>
      </c>
      <c r="K130" s="68">
        <v>0.24842044863367563</v>
      </c>
      <c r="L130" s="68">
        <v>0.32874615209520658</v>
      </c>
      <c r="M130" s="68">
        <v>0.30840801580190158</v>
      </c>
      <c r="N130" s="68">
        <v>0.23309771559167361</v>
      </c>
      <c r="AC130" s="149"/>
    </row>
    <row r="131" spans="1:29" ht="30" customHeight="1" x14ac:dyDescent="0.3">
      <c r="A131" s="65" t="s">
        <v>159</v>
      </c>
      <c r="B131" s="72">
        <v>1.4305555555555556</v>
      </c>
      <c r="C131" s="72">
        <v>1.46524064171123</v>
      </c>
      <c r="D131" s="72">
        <v>1.5855855855855856</v>
      </c>
      <c r="E131" s="72">
        <v>1.3789954337899544</v>
      </c>
      <c r="F131" s="72">
        <v>1.3705357142857142</v>
      </c>
      <c r="G131" s="72">
        <v>1.6284722222222223</v>
      </c>
      <c r="H131" s="72">
        <v>1.4</v>
      </c>
      <c r="I131" s="72">
        <v>1.2781065088757397</v>
      </c>
      <c r="J131" s="72">
        <v>1.2482758620689656</v>
      </c>
      <c r="K131" s="72">
        <v>1.2075471698113207</v>
      </c>
      <c r="L131" s="72">
        <v>1.321917808219178</v>
      </c>
      <c r="M131" s="72">
        <v>1.3977272727272727</v>
      </c>
      <c r="N131" s="72">
        <v>1.2065727699530517</v>
      </c>
      <c r="AC131" s="149">
        <f t="shared" si="25"/>
        <v>-0.13676094507423942</v>
      </c>
    </row>
    <row r="132" spans="1:29" ht="30" customHeight="1" x14ac:dyDescent="0.3">
      <c r="A132" s="73" t="s">
        <v>160</v>
      </c>
      <c r="B132" s="66">
        <v>65</v>
      </c>
      <c r="C132" s="66">
        <v>68</v>
      </c>
      <c r="D132" s="66">
        <v>82</v>
      </c>
      <c r="E132" s="66">
        <v>66</v>
      </c>
      <c r="F132" s="66">
        <v>51</v>
      </c>
      <c r="G132" s="66">
        <v>115</v>
      </c>
      <c r="H132" s="66">
        <v>64</v>
      </c>
      <c r="I132" s="66">
        <v>35</v>
      </c>
      <c r="J132" s="66">
        <v>28</v>
      </c>
      <c r="K132" s="66">
        <v>27</v>
      </c>
      <c r="L132" s="66">
        <v>34</v>
      </c>
      <c r="M132" s="66">
        <v>44</v>
      </c>
      <c r="N132" s="66">
        <v>42</v>
      </c>
      <c r="AC132" s="149">
        <f t="shared" si="25"/>
        <v>-4.5454545454545414E-2</v>
      </c>
    </row>
    <row r="133" spans="1:29" ht="30" customHeight="1" x14ac:dyDescent="0.3">
      <c r="A133" s="71" t="s">
        <v>161</v>
      </c>
      <c r="B133" s="68">
        <f t="shared" ref="B133:N133" si="28">B132/B125</f>
        <v>0.30092592592592593</v>
      </c>
      <c r="C133" s="68">
        <f t="shared" si="28"/>
        <v>0.36363636363636365</v>
      </c>
      <c r="D133" s="68">
        <f t="shared" si="28"/>
        <v>0.36936936936936937</v>
      </c>
      <c r="E133" s="68">
        <f t="shared" si="28"/>
        <v>0.30136986301369861</v>
      </c>
      <c r="F133" s="68">
        <f t="shared" si="28"/>
        <v>0.22767857142857142</v>
      </c>
      <c r="G133" s="68">
        <f t="shared" si="28"/>
        <v>0.19965277777777779</v>
      </c>
      <c r="H133" s="68">
        <f t="shared" si="28"/>
        <v>0.22857142857142856</v>
      </c>
      <c r="I133" s="68">
        <f t="shared" si="28"/>
        <v>0.20710059171597633</v>
      </c>
      <c r="J133" s="68">
        <f t="shared" si="28"/>
        <v>0.19310344827586207</v>
      </c>
      <c r="K133" s="68">
        <f t="shared" si="28"/>
        <v>0.25471698113207547</v>
      </c>
      <c r="L133" s="68">
        <f t="shared" si="28"/>
        <v>0.23287671232876711</v>
      </c>
      <c r="M133" s="68">
        <f t="shared" si="28"/>
        <v>0.25</v>
      </c>
      <c r="N133" s="68">
        <f t="shared" si="28"/>
        <v>0.19718309859154928</v>
      </c>
      <c r="AC133" s="149"/>
    </row>
    <row r="134" spans="1:29" ht="30" customHeight="1" x14ac:dyDescent="0.3">
      <c r="A134" s="65" t="s">
        <v>162</v>
      </c>
      <c r="B134" s="66">
        <f>ВОВЛЕЧЁННОСТЬ!B48/B125</f>
        <v>2379.7528703703701</v>
      </c>
      <c r="C134" s="66">
        <f>ВОВЛЕЧЁННОСТЬ!C48/C125</f>
        <v>2282.4598395721928</v>
      </c>
      <c r="D134" s="66">
        <f>ВОВЛЕЧЁННОСТЬ!D48/D125</f>
        <v>2429.6771621621619</v>
      </c>
      <c r="E134" s="66">
        <f>ВОВЛЕЧЁННОСТЬ!E48/E125</f>
        <v>2111.6566666666668</v>
      </c>
      <c r="F134" s="66">
        <f>ВОВЛЕЧЁННОСТЬ!F48/F125</f>
        <v>2412.950267857143</v>
      </c>
      <c r="G134" s="66">
        <f>ВОВЛЕЧЁННОСТЬ!G48/G125</f>
        <v>3392.2433333333333</v>
      </c>
      <c r="H134" s="66">
        <f>ВОВЛЕЧЁННОСТЬ!H48/H125</f>
        <v>2171.2517857142857</v>
      </c>
      <c r="I134" s="66">
        <f>ВОВЛЕЧЁННОСТЬ!I48/I125</f>
        <v>2076.5737869822487</v>
      </c>
      <c r="J134" s="66">
        <f>ВОВЛЕЧЁННОСТЬ!J48/J125</f>
        <v>2086.5886206896548</v>
      </c>
      <c r="K134" s="66">
        <f>ВОВЛЕЧЁННОСТЬ!K48/K125</f>
        <v>1981.5006603773586</v>
      </c>
      <c r="L134" s="66">
        <f>ВОВЛЕЧЁННОСТЬ!L48/L125</f>
        <v>1968.2255479452053</v>
      </c>
      <c r="M134" s="66">
        <f>ВОВЛЕЧЁННОСТЬ!M48/M125</f>
        <v>1600.0951136363635</v>
      </c>
      <c r="N134" s="66">
        <f>ВОВЛЕЧЁННОСТЬ!N48/N125</f>
        <v>1499.723661971831</v>
      </c>
      <c r="AC134" s="149">
        <f t="shared" si="25"/>
        <v>-6.2728428334756448E-2</v>
      </c>
    </row>
    <row r="135" spans="1:29" ht="18.75" x14ac:dyDescent="0.3">
      <c r="A135" s="94"/>
      <c r="AC135" s="67"/>
    </row>
    <row r="136" spans="1:29" ht="18.75" customHeight="1" x14ac:dyDescent="0.3">
      <c r="A136" s="145" t="s">
        <v>163</v>
      </c>
      <c r="B136" s="231">
        <v>2021</v>
      </c>
      <c r="C136" s="231"/>
      <c r="D136" s="232"/>
      <c r="E136" s="231">
        <v>2022</v>
      </c>
      <c r="F136" s="231"/>
      <c r="G136" s="231"/>
      <c r="H136" s="231"/>
      <c r="I136" s="231"/>
      <c r="J136" s="231"/>
      <c r="K136" s="231"/>
      <c r="L136" s="231"/>
      <c r="M136" s="231"/>
      <c r="N136" s="232"/>
      <c r="O136" s="145"/>
      <c r="P136" s="146"/>
      <c r="Q136" s="233">
        <v>2023</v>
      </c>
      <c r="R136" s="233"/>
      <c r="S136" s="233"/>
      <c r="T136" s="233"/>
      <c r="U136" s="233"/>
      <c r="V136" s="233"/>
      <c r="W136" s="233"/>
      <c r="X136" s="233"/>
      <c r="Y136" s="233"/>
      <c r="Z136" s="233"/>
      <c r="AA136" s="233"/>
      <c r="AB136" s="234"/>
      <c r="AC136" s="131" t="s">
        <v>2</v>
      </c>
    </row>
    <row r="137" spans="1:29" ht="17.25" customHeight="1" x14ac:dyDescent="0.3">
      <c r="A137" s="145"/>
      <c r="B137" s="144">
        <v>44470</v>
      </c>
      <c r="C137" s="144">
        <v>44501</v>
      </c>
      <c r="D137" s="144">
        <v>44531</v>
      </c>
      <c r="E137" s="144">
        <v>44562</v>
      </c>
      <c r="F137" s="144">
        <v>44593</v>
      </c>
      <c r="G137" s="144">
        <v>44621</v>
      </c>
      <c r="H137" s="144">
        <v>44652</v>
      </c>
      <c r="I137" s="144">
        <v>44682</v>
      </c>
      <c r="J137" s="144">
        <v>44713</v>
      </c>
      <c r="K137" s="144">
        <v>44743</v>
      </c>
      <c r="L137" s="144">
        <v>44774</v>
      </c>
      <c r="M137" s="144">
        <v>44805</v>
      </c>
      <c r="N137" s="144">
        <v>44835</v>
      </c>
      <c r="O137" s="145">
        <v>44866</v>
      </c>
      <c r="P137" s="144">
        <v>44896</v>
      </c>
      <c r="Q137" s="10">
        <v>44927</v>
      </c>
      <c r="R137" s="10">
        <v>44958</v>
      </c>
      <c r="S137" s="10">
        <v>44986</v>
      </c>
      <c r="T137" s="10">
        <v>45017</v>
      </c>
      <c r="U137" s="10">
        <v>45047</v>
      </c>
      <c r="V137" s="10">
        <v>45078</v>
      </c>
      <c r="W137" s="10">
        <v>45108</v>
      </c>
      <c r="X137" s="10">
        <v>45139</v>
      </c>
      <c r="Y137" s="10">
        <v>45170</v>
      </c>
      <c r="Z137" s="10">
        <v>45200</v>
      </c>
      <c r="AA137" s="10">
        <v>45231</v>
      </c>
      <c r="AB137" s="10">
        <v>45261</v>
      </c>
      <c r="AC137" s="131"/>
    </row>
    <row r="138" spans="1:29" ht="18.75" x14ac:dyDescent="0.3">
      <c r="A138" s="90" t="s">
        <v>164</v>
      </c>
      <c r="B138" s="91">
        <v>139</v>
      </c>
      <c r="C138" s="91">
        <v>128</v>
      </c>
      <c r="D138" s="91">
        <v>138</v>
      </c>
      <c r="E138" s="91">
        <v>179</v>
      </c>
      <c r="F138" s="91">
        <v>185</v>
      </c>
      <c r="G138" s="91">
        <v>405</v>
      </c>
      <c r="H138" s="91">
        <v>211</v>
      </c>
      <c r="I138" s="91">
        <v>150</v>
      </c>
      <c r="J138" s="91">
        <v>118</v>
      </c>
      <c r="K138" s="91">
        <v>103</v>
      </c>
      <c r="L138" s="91">
        <v>126</v>
      </c>
      <c r="M138" s="91">
        <v>105</v>
      </c>
      <c r="N138" s="91">
        <v>142</v>
      </c>
      <c r="AC138" s="149">
        <f t="shared" ref="AC138:AC147" si="29">N138/M138-1</f>
        <v>0.35238095238095246</v>
      </c>
    </row>
    <row r="139" spans="1:29" ht="31.5" x14ac:dyDescent="0.3">
      <c r="A139" s="92" t="s">
        <v>165</v>
      </c>
      <c r="B139" s="93">
        <f t="shared" ref="B139:N139" si="30">B138/B53</f>
        <v>8.0129128956015448E-3</v>
      </c>
      <c r="C139" s="93">
        <f t="shared" si="30"/>
        <v>7.2669467469058703E-3</v>
      </c>
      <c r="D139" s="93">
        <f t="shared" si="30"/>
        <v>7.2145545796737766E-3</v>
      </c>
      <c r="E139" s="93">
        <f t="shared" si="30"/>
        <v>9.3854865771812075E-3</v>
      </c>
      <c r="F139" s="93">
        <f t="shared" si="30"/>
        <v>9.474546758168596E-3</v>
      </c>
      <c r="G139" s="93">
        <f t="shared" si="30"/>
        <v>1.8339899470180682E-2</v>
      </c>
      <c r="H139" s="93">
        <f t="shared" si="30"/>
        <v>1.0832178243236306E-2</v>
      </c>
      <c r="I139" s="93">
        <f t="shared" si="30"/>
        <v>7.8059950041631972E-3</v>
      </c>
      <c r="J139" s="93">
        <f t="shared" si="30"/>
        <v>6.0023398952133884E-3</v>
      </c>
      <c r="K139" s="93">
        <f t="shared" si="30"/>
        <v>5.0901902643933775E-3</v>
      </c>
      <c r="L139" s="93">
        <f t="shared" si="30"/>
        <v>4.960044089280794E-3</v>
      </c>
      <c r="M139" s="93">
        <f t="shared" si="30"/>
        <v>3.628070902871359E-3</v>
      </c>
      <c r="N139" s="93">
        <f t="shared" si="30"/>
        <v>4.4144620263002459E-3</v>
      </c>
      <c r="AC139" s="149"/>
    </row>
    <row r="140" spans="1:29" ht="31.5" x14ac:dyDescent="0.3">
      <c r="A140" s="65" t="s">
        <v>166</v>
      </c>
      <c r="B140" s="91">
        <v>53</v>
      </c>
      <c r="C140" s="91">
        <v>36</v>
      </c>
      <c r="D140" s="91">
        <v>49</v>
      </c>
      <c r="E140" s="91">
        <v>47</v>
      </c>
      <c r="F140" s="91">
        <v>61</v>
      </c>
      <c r="G140" s="91">
        <v>169</v>
      </c>
      <c r="H140" s="91">
        <v>51</v>
      </c>
      <c r="I140" s="91">
        <v>40</v>
      </c>
      <c r="J140" s="91">
        <v>27</v>
      </c>
      <c r="K140" s="91">
        <v>26</v>
      </c>
      <c r="L140" s="91">
        <v>30</v>
      </c>
      <c r="M140" s="91">
        <v>20</v>
      </c>
      <c r="N140" s="125">
        <v>28</v>
      </c>
      <c r="AC140" s="149">
        <f t="shared" si="29"/>
        <v>0.39999999999999991</v>
      </c>
    </row>
    <row r="141" spans="1:29" ht="31.5" x14ac:dyDescent="0.3">
      <c r="A141" s="65" t="s">
        <v>167</v>
      </c>
      <c r="B141" s="68">
        <f t="shared" ref="B141:N141" si="31">B140/B138</f>
        <v>0.38129496402877699</v>
      </c>
      <c r="C141" s="68">
        <f t="shared" si="31"/>
        <v>0.28125</v>
      </c>
      <c r="D141" s="68">
        <f t="shared" si="31"/>
        <v>0.35507246376811596</v>
      </c>
      <c r="E141" s="68">
        <f t="shared" si="31"/>
        <v>0.26256983240223464</v>
      </c>
      <c r="F141" s="68">
        <f t="shared" si="31"/>
        <v>0.32972972972972975</v>
      </c>
      <c r="G141" s="68">
        <f t="shared" si="31"/>
        <v>0.41728395061728396</v>
      </c>
      <c r="H141" s="68">
        <f t="shared" si="31"/>
        <v>0.24170616113744076</v>
      </c>
      <c r="I141" s="68">
        <f t="shared" si="31"/>
        <v>0.26666666666666666</v>
      </c>
      <c r="J141" s="68">
        <f t="shared" si="31"/>
        <v>0.2288135593220339</v>
      </c>
      <c r="K141" s="68">
        <f t="shared" si="31"/>
        <v>0.25242718446601942</v>
      </c>
      <c r="L141" s="68">
        <f t="shared" si="31"/>
        <v>0.23809523809523808</v>
      </c>
      <c r="M141" s="68">
        <f t="shared" si="31"/>
        <v>0.19047619047619047</v>
      </c>
      <c r="N141" s="68">
        <f t="shared" si="31"/>
        <v>0.19718309859154928</v>
      </c>
      <c r="AC141" s="149"/>
    </row>
    <row r="142" spans="1:29" ht="31.5" x14ac:dyDescent="0.3">
      <c r="A142" s="65" t="s">
        <v>168</v>
      </c>
      <c r="B142" s="91">
        <v>131352.16</v>
      </c>
      <c r="C142" s="91">
        <v>105136</v>
      </c>
      <c r="D142" s="91">
        <v>136638.85</v>
      </c>
      <c r="E142" s="91">
        <v>156506.1</v>
      </c>
      <c r="F142" s="91">
        <v>249543.9</v>
      </c>
      <c r="G142" s="91">
        <v>853313</v>
      </c>
      <c r="H142" s="91">
        <v>149198</v>
      </c>
      <c r="I142" s="91">
        <v>95362.58</v>
      </c>
      <c r="J142" s="91">
        <v>91235</v>
      </c>
      <c r="K142" s="91">
        <v>67413.149999999994</v>
      </c>
      <c r="L142" s="91">
        <v>91725</v>
      </c>
      <c r="M142" s="91">
        <v>51066</v>
      </c>
      <c r="N142" s="125">
        <v>96042.1</v>
      </c>
      <c r="AC142" s="149">
        <f t="shared" si="29"/>
        <v>0.88074452669094905</v>
      </c>
    </row>
    <row r="143" spans="1:29" ht="31.5" x14ac:dyDescent="0.3">
      <c r="A143" s="71" t="s">
        <v>169</v>
      </c>
      <c r="B143" s="68">
        <v>0.54775434420225233</v>
      </c>
      <c r="C143" s="68">
        <v>0.46941896365816033</v>
      </c>
      <c r="D143" s="68">
        <v>0.52404448233162493</v>
      </c>
      <c r="E143" s="68">
        <v>0.49233481866898615</v>
      </c>
      <c r="F143" s="68">
        <v>0.59095409627281326</v>
      </c>
      <c r="G143" s="68">
        <v>0.66002626265826492</v>
      </c>
      <c r="H143" s="68">
        <v>0.43589968329652101</v>
      </c>
      <c r="I143" s="68">
        <v>0.50886739885880394</v>
      </c>
      <c r="J143" s="68">
        <v>0.42481514592762287</v>
      </c>
      <c r="K143" s="68">
        <v>0.45155792260909372</v>
      </c>
      <c r="L143" s="68">
        <v>0.45640945159910251</v>
      </c>
      <c r="M143" s="68">
        <v>0.35783545497258218</v>
      </c>
      <c r="N143" s="68">
        <v>0.39756831275970583</v>
      </c>
      <c r="AC143" s="149"/>
    </row>
    <row r="144" spans="1:29" ht="18.75" x14ac:dyDescent="0.3">
      <c r="A144" s="65" t="s">
        <v>170</v>
      </c>
      <c r="B144" s="95">
        <v>1.5971223021582734</v>
      </c>
      <c r="C144" s="95">
        <v>1.578125</v>
      </c>
      <c r="D144" s="95">
        <v>1.6159420289855073</v>
      </c>
      <c r="E144" s="95">
        <v>1.5810055865921788</v>
      </c>
      <c r="F144" s="95">
        <v>1.664864864864865</v>
      </c>
      <c r="G144" s="95">
        <v>2.0271604938271603</v>
      </c>
      <c r="H144" s="95">
        <v>1.4454976303317535</v>
      </c>
      <c r="I144" s="95">
        <v>1.46</v>
      </c>
      <c r="J144" s="95">
        <v>1.271186440677966</v>
      </c>
      <c r="K144" s="95">
        <v>1.3689320388349515</v>
      </c>
      <c r="L144" s="95">
        <v>1.3571428571428572</v>
      </c>
      <c r="M144" s="95">
        <v>1.3142857142857143</v>
      </c>
      <c r="N144" s="95">
        <v>1.295774647887324</v>
      </c>
      <c r="AC144" s="149">
        <f t="shared" si="29"/>
        <v>-1.4084507042253502E-2</v>
      </c>
    </row>
    <row r="145" spans="1:29" ht="31.5" x14ac:dyDescent="0.3">
      <c r="A145" s="73" t="s">
        <v>171</v>
      </c>
      <c r="B145" s="91">
        <v>68</v>
      </c>
      <c r="C145" s="91">
        <v>56</v>
      </c>
      <c r="D145" s="91">
        <v>77</v>
      </c>
      <c r="E145" s="91">
        <v>71</v>
      </c>
      <c r="F145" s="91">
        <v>87</v>
      </c>
      <c r="G145" s="91">
        <v>198</v>
      </c>
      <c r="H145" s="91">
        <v>102</v>
      </c>
      <c r="I145" s="91">
        <v>71</v>
      </c>
      <c r="J145" s="91">
        <v>52</v>
      </c>
      <c r="K145" s="91">
        <v>41</v>
      </c>
      <c r="L145" s="91">
        <v>69</v>
      </c>
      <c r="M145" s="91">
        <v>48</v>
      </c>
      <c r="N145" s="125">
        <v>70</v>
      </c>
      <c r="AC145" s="149">
        <f t="shared" si="29"/>
        <v>0.45833333333333326</v>
      </c>
    </row>
    <row r="146" spans="1:29" ht="18.75" x14ac:dyDescent="0.3">
      <c r="A146" s="71" t="s">
        <v>172</v>
      </c>
      <c r="B146" s="68">
        <f t="shared" ref="B146:N146" si="32">B145/B138</f>
        <v>0.48920863309352519</v>
      </c>
      <c r="C146" s="68">
        <f t="shared" si="32"/>
        <v>0.4375</v>
      </c>
      <c r="D146" s="68">
        <f t="shared" si="32"/>
        <v>0.55797101449275366</v>
      </c>
      <c r="E146" s="68">
        <f t="shared" si="32"/>
        <v>0.39664804469273746</v>
      </c>
      <c r="F146" s="68">
        <f t="shared" si="32"/>
        <v>0.4702702702702703</v>
      </c>
      <c r="G146" s="68">
        <f t="shared" si="32"/>
        <v>0.48888888888888887</v>
      </c>
      <c r="H146" s="68">
        <f t="shared" si="32"/>
        <v>0.48341232227488151</v>
      </c>
      <c r="I146" s="68">
        <f t="shared" si="32"/>
        <v>0.47333333333333333</v>
      </c>
      <c r="J146" s="68">
        <f t="shared" si="32"/>
        <v>0.44067796610169491</v>
      </c>
      <c r="K146" s="68">
        <f t="shared" si="32"/>
        <v>0.39805825242718446</v>
      </c>
      <c r="L146" s="68">
        <f t="shared" si="32"/>
        <v>0.54761904761904767</v>
      </c>
      <c r="M146" s="68">
        <f t="shared" si="32"/>
        <v>0.45714285714285713</v>
      </c>
      <c r="N146" s="68">
        <f t="shared" si="32"/>
        <v>0.49295774647887325</v>
      </c>
      <c r="AC146" s="149"/>
    </row>
    <row r="147" spans="1:29" ht="18.75" x14ac:dyDescent="0.3">
      <c r="A147" s="65" t="s">
        <v>173</v>
      </c>
      <c r="B147" s="66">
        <f>ВОВЛЕЧЁННОСТЬ!B49/B138</f>
        <v>1725.1886330935247</v>
      </c>
      <c r="C147" s="66">
        <f>ВОВЛЕЧЁННОСТЬ!C49/C138</f>
        <v>1749.76953125</v>
      </c>
      <c r="D147" s="66">
        <f>ВОВЛЕЧЁННОСТЬ!D49/D138</f>
        <v>1889.413260869565</v>
      </c>
      <c r="E147" s="66">
        <f>ВОВЛЕЧЁННОСТЬ!E49/E138</f>
        <v>1775.8966480446927</v>
      </c>
      <c r="F147" s="66">
        <f>ВОВЛЕЧЁННОСТЬ!F49/F138</f>
        <v>2282.5562162162155</v>
      </c>
      <c r="G147" s="66">
        <f>ВОВЛЕЧЁННОСТЬ!G49/G138</f>
        <v>3192.214913580246</v>
      </c>
      <c r="H147" s="66">
        <f>ВОВЛЕЧЁННОСТЬ!H49/H138</f>
        <v>1622.161137440758</v>
      </c>
      <c r="I147" s="66">
        <f>ВОВЛЕЧЁННОСТЬ!I49/I138</f>
        <v>1249.3442</v>
      </c>
      <c r="J147" s="66">
        <f>ВОВЛЕЧЁННОСТЬ!J49/J138</f>
        <v>1820.0338983050847</v>
      </c>
      <c r="K147" s="66">
        <f>ВОВЛЕЧЁННОСТЬ!K49/K138</f>
        <v>1449.4189320388348</v>
      </c>
      <c r="L147" s="66">
        <f>ВОВЛЕЧЁННОСТЬ!L49/L138</f>
        <v>1595.0068253968252</v>
      </c>
      <c r="M147" s="66">
        <f>ВОВЛЕЧЁННОСТЬ!M49/M138</f>
        <v>1359.1242857142856</v>
      </c>
      <c r="N147" s="66">
        <f>ВОВЛЕЧЁННОСТЬ!N49/N138</f>
        <v>1701.2241549295775</v>
      </c>
      <c r="AC147" s="149">
        <f t="shared" si="29"/>
        <v>0.2517060969413123</v>
      </c>
    </row>
    <row r="148" spans="1:29" ht="18.75" x14ac:dyDescent="0.3">
      <c r="A148" s="167"/>
      <c r="B148" s="83"/>
      <c r="C148" s="83"/>
      <c r="D148" s="83"/>
      <c r="E148" s="83"/>
      <c r="F148" s="83"/>
      <c r="G148" s="83"/>
      <c r="H148" s="83"/>
      <c r="I148" s="83"/>
      <c r="J148" s="83"/>
      <c r="K148" s="83"/>
      <c r="L148" s="83"/>
      <c r="M148" s="83"/>
      <c r="N148" s="83"/>
      <c r="AC148" s="67"/>
    </row>
    <row r="149" spans="1:29" ht="18.75" hidden="1" x14ac:dyDescent="0.3">
      <c r="A149" s="168" t="s">
        <v>174</v>
      </c>
      <c r="B149" s="243">
        <v>2021</v>
      </c>
      <c r="C149" s="243"/>
      <c r="D149" s="244"/>
      <c r="E149" s="243">
        <v>2022</v>
      </c>
      <c r="F149" s="243"/>
      <c r="G149" s="243"/>
      <c r="H149" s="243"/>
      <c r="I149" s="243"/>
      <c r="J149" s="243"/>
      <c r="K149" s="243"/>
      <c r="L149" s="243"/>
      <c r="M149" s="243"/>
      <c r="N149" s="244"/>
      <c r="O149" s="145"/>
      <c r="P149" s="146"/>
      <c r="Q149" s="233">
        <v>2023</v>
      </c>
      <c r="R149" s="233"/>
      <c r="S149" s="233"/>
      <c r="T149" s="233"/>
      <c r="U149" s="233"/>
      <c r="V149" s="233"/>
      <c r="W149" s="233"/>
      <c r="X149" s="233"/>
      <c r="Y149" s="233"/>
      <c r="Z149" s="233"/>
      <c r="AA149" s="233"/>
      <c r="AB149" s="234"/>
      <c r="AC149" s="245" t="s">
        <v>2</v>
      </c>
    </row>
    <row r="150" spans="1:29" ht="17.25" hidden="1" x14ac:dyDescent="0.3">
      <c r="A150" s="168"/>
      <c r="B150" s="169">
        <v>44470</v>
      </c>
      <c r="C150" s="169">
        <v>44501</v>
      </c>
      <c r="D150" s="169">
        <v>44531</v>
      </c>
      <c r="E150" s="169">
        <v>44562</v>
      </c>
      <c r="F150" s="169">
        <v>44593</v>
      </c>
      <c r="G150" s="169">
        <v>44621</v>
      </c>
      <c r="H150" s="169">
        <v>44652</v>
      </c>
      <c r="I150" s="169">
        <v>44682</v>
      </c>
      <c r="J150" s="169">
        <v>44713</v>
      </c>
      <c r="K150" s="169">
        <v>44743</v>
      </c>
      <c r="L150" s="169">
        <v>44774</v>
      </c>
      <c r="M150" s="169">
        <v>44805</v>
      </c>
      <c r="N150" s="169">
        <v>44835</v>
      </c>
      <c r="O150" s="145">
        <v>44866</v>
      </c>
      <c r="P150" s="144">
        <v>44896</v>
      </c>
      <c r="Q150" s="10">
        <v>44927</v>
      </c>
      <c r="R150" s="10">
        <v>44958</v>
      </c>
      <c r="S150" s="10">
        <v>44986</v>
      </c>
      <c r="T150" s="10">
        <v>45017</v>
      </c>
      <c r="U150" s="10">
        <v>45047</v>
      </c>
      <c r="V150" s="10">
        <v>45078</v>
      </c>
      <c r="W150" s="10">
        <v>45108</v>
      </c>
      <c r="X150" s="10">
        <v>45139</v>
      </c>
      <c r="Y150" s="10">
        <v>45170</v>
      </c>
      <c r="Z150" s="10">
        <v>45200</v>
      </c>
      <c r="AA150" s="10">
        <v>45231</v>
      </c>
      <c r="AB150" s="10">
        <v>45261</v>
      </c>
      <c r="AC150" s="246"/>
    </row>
    <row r="151" spans="1:29" ht="18.75" hidden="1" x14ac:dyDescent="0.3">
      <c r="A151" s="170" t="s">
        <v>175</v>
      </c>
      <c r="B151" s="82">
        <v>68</v>
      </c>
      <c r="C151" s="82">
        <v>56</v>
      </c>
      <c r="D151" s="82">
        <v>65</v>
      </c>
      <c r="E151" s="82">
        <v>61</v>
      </c>
      <c r="F151" s="82">
        <v>79</v>
      </c>
      <c r="G151" s="82">
        <v>187</v>
      </c>
      <c r="H151" s="82">
        <v>64</v>
      </c>
      <c r="I151" s="82">
        <v>37</v>
      </c>
      <c r="J151" s="82">
        <v>51</v>
      </c>
      <c r="K151" s="82">
        <v>25</v>
      </c>
      <c r="L151" s="82">
        <v>26</v>
      </c>
      <c r="M151" s="82">
        <v>27</v>
      </c>
      <c r="N151" s="82">
        <v>32</v>
      </c>
      <c r="AC151" s="127">
        <f>N151/M151-1</f>
        <v>0.18518518518518512</v>
      </c>
    </row>
    <row r="152" spans="1:29" ht="31.5" hidden="1" x14ac:dyDescent="0.3">
      <c r="A152" s="171" t="s">
        <v>176</v>
      </c>
      <c r="B152" s="89">
        <f t="shared" ref="B152:N152" si="33">B151/B66</f>
        <v>6.3724112079467715E-3</v>
      </c>
      <c r="C152" s="89">
        <f t="shared" si="33"/>
        <v>5.3670691968564308E-3</v>
      </c>
      <c r="D152" s="89">
        <f t="shared" si="33"/>
        <v>5.62721842264739E-3</v>
      </c>
      <c r="E152" s="89">
        <f t="shared" si="33"/>
        <v>5.3237912375632742E-3</v>
      </c>
      <c r="F152" s="89">
        <f t="shared" si="33"/>
        <v>7.0054092400461112E-3</v>
      </c>
      <c r="G152" s="89">
        <f t="shared" si="33"/>
        <v>1.4240024367956138E-2</v>
      </c>
      <c r="H152" s="89">
        <f t="shared" si="33"/>
        <v>6.1544379267237234E-3</v>
      </c>
      <c r="I152" s="89">
        <f t="shared" si="33"/>
        <v>3.6929833316698274E-3</v>
      </c>
      <c r="J152" s="89">
        <f t="shared" si="33"/>
        <v>5.1179126944305067E-3</v>
      </c>
      <c r="K152" s="89">
        <f t="shared" si="33"/>
        <v>2.5306205081485982E-3</v>
      </c>
      <c r="L152" s="89">
        <f t="shared" si="33"/>
        <v>2.0427404148334379E-3</v>
      </c>
      <c r="M152" s="89">
        <f t="shared" si="33"/>
        <v>1.8665744901486345E-3</v>
      </c>
      <c r="N152" s="89">
        <f t="shared" si="33"/>
        <v>1.912845956124096E-3</v>
      </c>
      <c r="AC152" s="127"/>
    </row>
    <row r="153" spans="1:29" ht="31.5" hidden="1" x14ac:dyDescent="0.3">
      <c r="A153" s="81" t="s">
        <v>177</v>
      </c>
      <c r="B153" s="82">
        <v>10</v>
      </c>
      <c r="C153" s="82">
        <v>11</v>
      </c>
      <c r="D153" s="82">
        <v>10</v>
      </c>
      <c r="E153" s="82">
        <v>10</v>
      </c>
      <c r="F153" s="82">
        <v>13</v>
      </c>
      <c r="G153" s="82">
        <v>43</v>
      </c>
      <c r="H153" s="82">
        <v>4</v>
      </c>
      <c r="I153" s="82">
        <v>2</v>
      </c>
      <c r="J153" s="82">
        <v>5</v>
      </c>
      <c r="K153" s="82">
        <v>3</v>
      </c>
      <c r="L153" s="82">
        <v>4</v>
      </c>
      <c r="M153" s="82">
        <v>2</v>
      </c>
      <c r="N153" s="172">
        <v>6</v>
      </c>
      <c r="AC153" s="127">
        <f t="shared" ref="AC153:AC160" si="34">N153/M153-1</f>
        <v>2</v>
      </c>
    </row>
    <row r="154" spans="1:29" ht="31.5" hidden="1" x14ac:dyDescent="0.3">
      <c r="A154" s="81" t="s">
        <v>178</v>
      </c>
      <c r="B154" s="89">
        <f t="shared" ref="B154:N154" si="35">B153/B151</f>
        <v>0.14705882352941177</v>
      </c>
      <c r="C154" s="89">
        <f t="shared" si="35"/>
        <v>0.19642857142857142</v>
      </c>
      <c r="D154" s="89">
        <f t="shared" si="35"/>
        <v>0.15384615384615385</v>
      </c>
      <c r="E154" s="89">
        <f t="shared" si="35"/>
        <v>0.16393442622950818</v>
      </c>
      <c r="F154" s="89">
        <f t="shared" si="35"/>
        <v>0.16455696202531644</v>
      </c>
      <c r="G154" s="89">
        <f t="shared" si="35"/>
        <v>0.22994652406417113</v>
      </c>
      <c r="H154" s="89">
        <f t="shared" si="35"/>
        <v>6.25E-2</v>
      </c>
      <c r="I154" s="89">
        <f t="shared" si="35"/>
        <v>5.4054054054054057E-2</v>
      </c>
      <c r="J154" s="89">
        <f t="shared" si="35"/>
        <v>9.8039215686274508E-2</v>
      </c>
      <c r="K154" s="89">
        <f t="shared" si="35"/>
        <v>0.12</v>
      </c>
      <c r="L154" s="89">
        <f t="shared" si="35"/>
        <v>0.15384615384615385</v>
      </c>
      <c r="M154" s="89">
        <f t="shared" si="35"/>
        <v>7.407407407407407E-2</v>
      </c>
      <c r="N154" s="89">
        <f t="shared" si="35"/>
        <v>0.1875</v>
      </c>
      <c r="AC154" s="127"/>
    </row>
    <row r="155" spans="1:29" ht="31.5" hidden="1" x14ac:dyDescent="0.3">
      <c r="A155" s="81" t="s">
        <v>179</v>
      </c>
      <c r="B155" s="82">
        <v>126229</v>
      </c>
      <c r="C155" s="82">
        <v>102910</v>
      </c>
      <c r="D155" s="82">
        <v>53063.78</v>
      </c>
      <c r="E155" s="82">
        <v>56007.81</v>
      </c>
      <c r="F155" s="82">
        <v>136490</v>
      </c>
      <c r="G155" s="82">
        <v>529357.91999999993</v>
      </c>
      <c r="H155" s="82">
        <v>8150</v>
      </c>
      <c r="I155" s="82">
        <v>7387</v>
      </c>
      <c r="J155" s="82">
        <v>40503</v>
      </c>
      <c r="K155" s="82">
        <v>17522</v>
      </c>
      <c r="L155" s="82">
        <v>40534</v>
      </c>
      <c r="M155" s="82">
        <v>7521</v>
      </c>
      <c r="N155" s="172">
        <v>19146</v>
      </c>
      <c r="AC155" s="127">
        <f t="shared" si="34"/>
        <v>1.5456721180694055</v>
      </c>
    </row>
    <row r="156" spans="1:29" ht="31.5" hidden="1" x14ac:dyDescent="0.3">
      <c r="A156" s="88" t="s">
        <v>180</v>
      </c>
      <c r="B156" s="89">
        <v>0.43950150949056421</v>
      </c>
      <c r="C156" s="89">
        <v>0.45399000348510449</v>
      </c>
      <c r="D156" s="89">
        <v>1.9632443570337159E-2</v>
      </c>
      <c r="E156" s="89">
        <v>0.25833287554828693</v>
      </c>
      <c r="F156" s="89">
        <v>0.35097418543594699</v>
      </c>
      <c r="G156" s="89">
        <v>0.48653716610858261</v>
      </c>
      <c r="H156" s="89">
        <v>4.8283134671437709E-2</v>
      </c>
      <c r="I156" s="89">
        <v>4.9838751028889877E-2</v>
      </c>
      <c r="J156" s="89">
        <v>0.17722845983729532</v>
      </c>
      <c r="K156" s="89">
        <v>0.25216953299273226</v>
      </c>
      <c r="L156" s="89">
        <v>0.52355831590248647</v>
      </c>
      <c r="M156" s="89">
        <v>0.1263799969753491</v>
      </c>
      <c r="N156" s="89">
        <v>0.30181148368576988</v>
      </c>
      <c r="AC156" s="127"/>
    </row>
    <row r="157" spans="1:29" ht="18.75" hidden="1" x14ac:dyDescent="0.3">
      <c r="A157" s="81" t="s">
        <v>181</v>
      </c>
      <c r="B157" s="173">
        <v>1.2794117647058822</v>
      </c>
      <c r="C157" s="173">
        <v>1.3392857142857142</v>
      </c>
      <c r="D157" s="173">
        <v>3.1692307692307691</v>
      </c>
      <c r="E157" s="173">
        <v>1.2131147540983607</v>
      </c>
      <c r="F157" s="173">
        <v>1.2911392405063291</v>
      </c>
      <c r="G157" s="173">
        <v>1.46524064171123</v>
      </c>
      <c r="H157" s="173">
        <v>1.0625</v>
      </c>
      <c r="I157" s="173">
        <v>1.1351351351351351</v>
      </c>
      <c r="J157" s="173">
        <v>1.1568627450980393</v>
      </c>
      <c r="K157" s="173">
        <v>1.24</v>
      </c>
      <c r="L157" s="173">
        <v>1.1923076923076923</v>
      </c>
      <c r="M157" s="173">
        <v>1.0740740740740742</v>
      </c>
      <c r="N157" s="173">
        <v>1.40625</v>
      </c>
      <c r="AC157" s="127">
        <f t="shared" si="34"/>
        <v>0.30926724137931028</v>
      </c>
    </row>
    <row r="158" spans="1:29" ht="18.75" hidden="1" x14ac:dyDescent="0.3">
      <c r="A158" s="174" t="s">
        <v>182</v>
      </c>
      <c r="B158" s="82">
        <v>7</v>
      </c>
      <c r="C158" s="82">
        <v>7</v>
      </c>
      <c r="D158" s="82">
        <v>14</v>
      </c>
      <c r="E158" s="82">
        <v>3</v>
      </c>
      <c r="F158" s="82">
        <v>6</v>
      </c>
      <c r="G158" s="82">
        <v>23</v>
      </c>
      <c r="H158" s="82">
        <v>9</v>
      </c>
      <c r="I158" s="82">
        <v>3</v>
      </c>
      <c r="J158" s="82">
        <v>6</v>
      </c>
      <c r="K158" s="82">
        <v>4</v>
      </c>
      <c r="L158" s="82">
        <v>3</v>
      </c>
      <c r="M158" s="82">
        <v>3</v>
      </c>
      <c r="N158" s="172">
        <v>7</v>
      </c>
      <c r="AC158" s="127">
        <f t="shared" si="34"/>
        <v>1.3333333333333335</v>
      </c>
    </row>
    <row r="159" spans="1:29" ht="18.75" hidden="1" x14ac:dyDescent="0.3">
      <c r="A159" s="88" t="s">
        <v>183</v>
      </c>
      <c r="B159" s="89">
        <f t="shared" ref="B159:N159" si="36">B158/B151</f>
        <v>0.10294117647058823</v>
      </c>
      <c r="C159" s="89">
        <f t="shared" si="36"/>
        <v>0.125</v>
      </c>
      <c r="D159" s="89">
        <f t="shared" si="36"/>
        <v>0.2153846153846154</v>
      </c>
      <c r="E159" s="89">
        <f t="shared" si="36"/>
        <v>4.9180327868852458E-2</v>
      </c>
      <c r="F159" s="89">
        <f t="shared" si="36"/>
        <v>7.5949367088607597E-2</v>
      </c>
      <c r="G159" s="89">
        <f t="shared" si="36"/>
        <v>0.12299465240641712</v>
      </c>
      <c r="H159" s="89">
        <f t="shared" si="36"/>
        <v>0.140625</v>
      </c>
      <c r="I159" s="89">
        <f t="shared" si="36"/>
        <v>8.1081081081081086E-2</v>
      </c>
      <c r="J159" s="89">
        <f t="shared" si="36"/>
        <v>0.11764705882352941</v>
      </c>
      <c r="K159" s="89">
        <f t="shared" si="36"/>
        <v>0.16</v>
      </c>
      <c r="L159" s="89">
        <f t="shared" si="36"/>
        <v>0.11538461538461539</v>
      </c>
      <c r="M159" s="89">
        <f t="shared" si="36"/>
        <v>0.1111111111111111</v>
      </c>
      <c r="N159" s="89">
        <f t="shared" si="36"/>
        <v>0.21875</v>
      </c>
      <c r="AC159" s="127"/>
    </row>
    <row r="160" spans="1:29" ht="18.75" hidden="1" x14ac:dyDescent="0.3">
      <c r="A160" s="81" t="s">
        <v>184</v>
      </c>
      <c r="B160" s="82">
        <f>B155/B151</f>
        <v>1856.3088235294117</v>
      </c>
      <c r="C160" s="82">
        <f t="shared" ref="C160:M160" si="37">C155/C151</f>
        <v>1837.6785714285713</v>
      </c>
      <c r="D160" s="82">
        <f t="shared" si="37"/>
        <v>816.36584615384618</v>
      </c>
      <c r="E160" s="82">
        <f t="shared" si="37"/>
        <v>918.16081967213108</v>
      </c>
      <c r="F160" s="82">
        <f t="shared" si="37"/>
        <v>1727.7215189873418</v>
      </c>
      <c r="G160" s="82">
        <f t="shared" si="37"/>
        <v>2830.7910160427805</v>
      </c>
      <c r="H160" s="82">
        <f t="shared" si="37"/>
        <v>127.34375</v>
      </c>
      <c r="I160" s="82">
        <f t="shared" si="37"/>
        <v>199.64864864864865</v>
      </c>
      <c r="J160" s="82">
        <f t="shared" si="37"/>
        <v>794.17647058823525</v>
      </c>
      <c r="K160" s="82">
        <f t="shared" si="37"/>
        <v>700.88</v>
      </c>
      <c r="L160" s="82">
        <f t="shared" si="37"/>
        <v>1559</v>
      </c>
      <c r="M160" s="82">
        <f t="shared" si="37"/>
        <v>278.55555555555554</v>
      </c>
      <c r="N160" s="82">
        <f>N155/N151</f>
        <v>598.3125</v>
      </c>
      <c r="AC160" s="127">
        <f t="shared" si="34"/>
        <v>1.147910849621061</v>
      </c>
    </row>
    <row r="161" spans="1:30" ht="18.75" hidden="1" x14ac:dyDescent="0.3">
      <c r="A161" s="83"/>
      <c r="B161" s="83"/>
      <c r="C161" s="83"/>
      <c r="D161" s="83"/>
      <c r="E161" s="83"/>
      <c r="F161" s="83"/>
      <c r="G161" s="83"/>
      <c r="H161" s="83"/>
      <c r="I161" s="83"/>
      <c r="J161" s="83"/>
      <c r="K161" s="83"/>
      <c r="L161" s="83"/>
      <c r="M161" s="83"/>
      <c r="N161" s="83"/>
      <c r="AC161" s="67"/>
    </row>
    <row r="162" spans="1:30" ht="18.75" hidden="1" x14ac:dyDescent="0.3">
      <c r="A162" s="168" t="s">
        <v>185</v>
      </c>
      <c r="B162" s="243">
        <v>2021</v>
      </c>
      <c r="C162" s="243"/>
      <c r="D162" s="244"/>
      <c r="E162" s="243">
        <v>2022</v>
      </c>
      <c r="F162" s="243"/>
      <c r="G162" s="243"/>
      <c r="H162" s="243"/>
      <c r="I162" s="243"/>
      <c r="J162" s="243"/>
      <c r="K162" s="243"/>
      <c r="L162" s="243"/>
      <c r="M162" s="243"/>
      <c r="N162" s="244"/>
      <c r="O162" s="145"/>
      <c r="P162" s="146"/>
      <c r="Q162" s="233">
        <v>2023</v>
      </c>
      <c r="R162" s="233"/>
      <c r="S162" s="233"/>
      <c r="T162" s="233"/>
      <c r="U162" s="233"/>
      <c r="V162" s="233"/>
      <c r="W162" s="233"/>
      <c r="X162" s="233"/>
      <c r="Y162" s="233"/>
      <c r="Z162" s="233"/>
      <c r="AA162" s="233"/>
      <c r="AB162" s="234"/>
      <c r="AC162" s="245" t="s">
        <v>2</v>
      </c>
    </row>
    <row r="163" spans="1:30" ht="17.25" hidden="1" x14ac:dyDescent="0.3">
      <c r="A163" s="168"/>
      <c r="B163" s="169">
        <v>44470</v>
      </c>
      <c r="C163" s="169">
        <v>44501</v>
      </c>
      <c r="D163" s="169">
        <v>44531</v>
      </c>
      <c r="E163" s="169">
        <v>44562</v>
      </c>
      <c r="F163" s="169">
        <v>44593</v>
      </c>
      <c r="G163" s="169">
        <v>44621</v>
      </c>
      <c r="H163" s="169">
        <v>44652</v>
      </c>
      <c r="I163" s="169">
        <v>44682</v>
      </c>
      <c r="J163" s="169">
        <v>44713</v>
      </c>
      <c r="K163" s="169">
        <v>44743</v>
      </c>
      <c r="L163" s="169">
        <v>44774</v>
      </c>
      <c r="M163" s="169">
        <v>44805</v>
      </c>
      <c r="N163" s="169">
        <v>44835</v>
      </c>
      <c r="O163" s="145">
        <v>44866</v>
      </c>
      <c r="P163" s="144">
        <v>44896</v>
      </c>
      <c r="Q163" s="10">
        <v>44927</v>
      </c>
      <c r="R163" s="10">
        <v>44958</v>
      </c>
      <c r="S163" s="10">
        <v>44986</v>
      </c>
      <c r="T163" s="10">
        <v>45017</v>
      </c>
      <c r="U163" s="10">
        <v>45047</v>
      </c>
      <c r="V163" s="10">
        <v>45078</v>
      </c>
      <c r="W163" s="10">
        <v>45108</v>
      </c>
      <c r="X163" s="10">
        <v>45139</v>
      </c>
      <c r="Y163" s="10">
        <v>45170</v>
      </c>
      <c r="Z163" s="10">
        <v>45200</v>
      </c>
      <c r="AA163" s="10">
        <v>45231</v>
      </c>
      <c r="AB163" s="10">
        <v>45261</v>
      </c>
      <c r="AC163" s="246"/>
    </row>
    <row r="164" spans="1:30" ht="18.75" hidden="1" x14ac:dyDescent="0.3">
      <c r="A164" s="170" t="s">
        <v>186</v>
      </c>
      <c r="B164" s="82">
        <v>17</v>
      </c>
      <c r="C164" s="82">
        <v>3</v>
      </c>
      <c r="D164" s="82">
        <v>0</v>
      </c>
      <c r="E164" s="82">
        <v>3</v>
      </c>
      <c r="F164" s="82">
        <v>0</v>
      </c>
      <c r="G164" s="82">
        <v>8</v>
      </c>
      <c r="H164" s="82">
        <v>0</v>
      </c>
      <c r="I164" s="82">
        <v>1</v>
      </c>
      <c r="J164" s="82">
        <v>5</v>
      </c>
      <c r="K164" s="82">
        <v>2</v>
      </c>
      <c r="L164" s="82">
        <v>3</v>
      </c>
      <c r="M164" s="82">
        <v>3</v>
      </c>
      <c r="N164" s="82">
        <v>5</v>
      </c>
      <c r="AC164" s="127">
        <f t="shared" ref="AC164:AC173" si="38">N164/M164-1</f>
        <v>0.66666666666666674</v>
      </c>
      <c r="AD164" s="166" t="s">
        <v>224</v>
      </c>
    </row>
    <row r="165" spans="1:30" ht="31.5" hidden="1" x14ac:dyDescent="0.3">
      <c r="A165" s="171" t="s">
        <v>187</v>
      </c>
      <c r="B165" s="89">
        <f t="shared" ref="B165:M165" si="39">B164/B66</f>
        <v>1.5931028019866929E-3</v>
      </c>
      <c r="C165" s="89">
        <f t="shared" si="39"/>
        <v>2.875215641173088E-4</v>
      </c>
      <c r="D165" s="89">
        <f t="shared" si="39"/>
        <v>0</v>
      </c>
      <c r="E165" s="89">
        <f t="shared" si="39"/>
        <v>2.6182579856868566E-4</v>
      </c>
      <c r="F165" s="89">
        <f t="shared" si="39"/>
        <v>0</v>
      </c>
      <c r="G165" s="89">
        <f t="shared" si="39"/>
        <v>6.0919890344197382E-4</v>
      </c>
      <c r="H165" s="89">
        <f t="shared" si="39"/>
        <v>0</v>
      </c>
      <c r="I165" s="89">
        <f t="shared" si="39"/>
        <v>9.9810360315400734E-5</v>
      </c>
      <c r="J165" s="89">
        <f t="shared" si="39"/>
        <v>5.0175614651279475E-4</v>
      </c>
      <c r="K165" s="89">
        <f t="shared" si="39"/>
        <v>2.0244964065188785E-4</v>
      </c>
      <c r="L165" s="89">
        <f t="shared" si="39"/>
        <v>2.3570081709616594E-4</v>
      </c>
      <c r="M165" s="89">
        <f t="shared" si="39"/>
        <v>2.0739716557207052E-4</v>
      </c>
      <c r="N165" s="89">
        <f>N164/N66</f>
        <v>2.9888218064439001E-4</v>
      </c>
      <c r="AC165" s="127"/>
    </row>
    <row r="166" spans="1:30" ht="31.5" hidden="1" x14ac:dyDescent="0.3">
      <c r="A166" s="81" t="s">
        <v>188</v>
      </c>
      <c r="B166" s="82">
        <v>0</v>
      </c>
      <c r="C166" s="82">
        <v>0</v>
      </c>
      <c r="D166" s="82">
        <v>0</v>
      </c>
      <c r="E166" s="82">
        <v>0</v>
      </c>
      <c r="F166" s="82">
        <v>0</v>
      </c>
      <c r="G166" s="82">
        <v>0</v>
      </c>
      <c r="H166" s="82">
        <v>0</v>
      </c>
      <c r="I166" s="82">
        <v>1</v>
      </c>
      <c r="J166" s="82">
        <v>0</v>
      </c>
      <c r="K166" s="82">
        <v>0</v>
      </c>
      <c r="L166" s="82">
        <v>0</v>
      </c>
      <c r="M166" s="82">
        <v>0</v>
      </c>
      <c r="N166" s="172">
        <v>0</v>
      </c>
      <c r="AC166" s="127"/>
    </row>
    <row r="167" spans="1:30" ht="31.5" hidden="1" x14ac:dyDescent="0.3">
      <c r="A167" s="81" t="s">
        <v>189</v>
      </c>
      <c r="B167" s="89">
        <f>IFERROR(B166/B164,0)</f>
        <v>0</v>
      </c>
      <c r="C167" s="89">
        <f t="shared" ref="C167:N167" si="40">IFERROR(C166/C164,0)</f>
        <v>0</v>
      </c>
      <c r="D167" s="89">
        <f t="shared" si="40"/>
        <v>0</v>
      </c>
      <c r="E167" s="89">
        <f t="shared" si="40"/>
        <v>0</v>
      </c>
      <c r="F167" s="89">
        <f t="shared" si="40"/>
        <v>0</v>
      </c>
      <c r="G167" s="89">
        <f t="shared" si="40"/>
        <v>0</v>
      </c>
      <c r="H167" s="89">
        <f t="shared" si="40"/>
        <v>0</v>
      </c>
      <c r="I167" s="89">
        <f t="shared" si="40"/>
        <v>1</v>
      </c>
      <c r="J167" s="89">
        <f t="shared" si="40"/>
        <v>0</v>
      </c>
      <c r="K167" s="89">
        <f t="shared" si="40"/>
        <v>0</v>
      </c>
      <c r="L167" s="89">
        <f t="shared" si="40"/>
        <v>0</v>
      </c>
      <c r="M167" s="89">
        <f t="shared" si="40"/>
        <v>0</v>
      </c>
      <c r="N167" s="89">
        <f t="shared" si="40"/>
        <v>0</v>
      </c>
      <c r="AC167" s="127"/>
    </row>
    <row r="168" spans="1:30" ht="31.5" hidden="1" x14ac:dyDescent="0.3">
      <c r="A168" s="81" t="s">
        <v>190</v>
      </c>
      <c r="B168" s="82">
        <v>0</v>
      </c>
      <c r="C168" s="82">
        <v>0</v>
      </c>
      <c r="D168" s="82">
        <v>0</v>
      </c>
      <c r="E168" s="82">
        <v>0</v>
      </c>
      <c r="F168" s="82">
        <v>0</v>
      </c>
      <c r="G168" s="82">
        <v>0</v>
      </c>
      <c r="H168" s="82">
        <v>0</v>
      </c>
      <c r="I168" s="82">
        <v>2800</v>
      </c>
      <c r="J168" s="82">
        <v>0</v>
      </c>
      <c r="K168" s="82">
        <v>0</v>
      </c>
      <c r="L168" s="82">
        <v>0</v>
      </c>
      <c r="M168" s="82">
        <v>0</v>
      </c>
      <c r="N168" s="172">
        <v>0</v>
      </c>
      <c r="AC168" s="127"/>
    </row>
    <row r="169" spans="1:30" ht="31.5" hidden="1" x14ac:dyDescent="0.3">
      <c r="A169" s="88" t="s">
        <v>191</v>
      </c>
      <c r="B169" s="89">
        <v>0</v>
      </c>
      <c r="C169" s="89">
        <v>0</v>
      </c>
      <c r="D169" s="89">
        <v>0</v>
      </c>
      <c r="E169" s="89">
        <v>0</v>
      </c>
      <c r="F169" s="89">
        <v>0</v>
      </c>
      <c r="G169" s="89">
        <v>0</v>
      </c>
      <c r="H169" s="89">
        <v>0</v>
      </c>
      <c r="I169" s="89">
        <v>0.10852713178294573</v>
      </c>
      <c r="J169" s="89">
        <v>0</v>
      </c>
      <c r="K169" s="89">
        <v>0</v>
      </c>
      <c r="L169" s="89">
        <v>0</v>
      </c>
      <c r="M169" s="89">
        <v>0</v>
      </c>
      <c r="N169" s="89">
        <v>0</v>
      </c>
      <c r="AC169" s="127"/>
    </row>
    <row r="170" spans="1:30" ht="18.75" hidden="1" x14ac:dyDescent="0.3">
      <c r="A170" s="81" t="s">
        <v>192</v>
      </c>
      <c r="B170" s="173">
        <v>1</v>
      </c>
      <c r="C170" s="173">
        <v>1</v>
      </c>
      <c r="D170" s="173">
        <v>0</v>
      </c>
      <c r="E170" s="173">
        <v>1</v>
      </c>
      <c r="F170" s="173">
        <v>0</v>
      </c>
      <c r="G170" s="173">
        <v>1.625</v>
      </c>
      <c r="H170" s="173">
        <v>0</v>
      </c>
      <c r="I170" s="173">
        <v>8</v>
      </c>
      <c r="J170" s="173">
        <v>0.4</v>
      </c>
      <c r="K170" s="173">
        <v>1.5</v>
      </c>
      <c r="L170" s="173">
        <v>1</v>
      </c>
      <c r="M170" s="173">
        <v>1.6666666666666667</v>
      </c>
      <c r="N170" s="173">
        <v>1.8</v>
      </c>
      <c r="AC170" s="127">
        <f t="shared" si="38"/>
        <v>8.0000000000000071E-2</v>
      </c>
    </row>
    <row r="171" spans="1:30" ht="31.5" hidden="1" x14ac:dyDescent="0.3">
      <c r="A171" s="174" t="s">
        <v>193</v>
      </c>
      <c r="B171" s="82">
        <v>2</v>
      </c>
      <c r="C171" s="82">
        <v>1</v>
      </c>
      <c r="D171" s="82">
        <v>0</v>
      </c>
      <c r="E171" s="82">
        <v>0</v>
      </c>
      <c r="F171" s="82">
        <v>0</v>
      </c>
      <c r="G171" s="82">
        <v>0</v>
      </c>
      <c r="H171" s="82">
        <v>0</v>
      </c>
      <c r="I171" s="82">
        <v>0</v>
      </c>
      <c r="J171" s="82">
        <v>0</v>
      </c>
      <c r="K171" s="82">
        <v>0</v>
      </c>
      <c r="L171" s="82">
        <v>0</v>
      </c>
      <c r="M171" s="82">
        <v>0</v>
      </c>
      <c r="N171" s="172">
        <v>0</v>
      </c>
      <c r="AC171" s="127"/>
    </row>
    <row r="172" spans="1:30" ht="31.5" hidden="1" x14ac:dyDescent="0.3">
      <c r="A172" s="88" t="s">
        <v>194</v>
      </c>
      <c r="B172" s="89">
        <f>IFERROR(B171/B164,0)</f>
        <v>0.11764705882352941</v>
      </c>
      <c r="C172" s="89">
        <f t="shared" ref="C172:N172" si="41">IFERROR(C171/C164,0)</f>
        <v>0.33333333333333331</v>
      </c>
      <c r="D172" s="89">
        <f t="shared" si="41"/>
        <v>0</v>
      </c>
      <c r="E172" s="89">
        <f t="shared" si="41"/>
        <v>0</v>
      </c>
      <c r="F172" s="89">
        <f t="shared" si="41"/>
        <v>0</v>
      </c>
      <c r="G172" s="89">
        <f t="shared" si="41"/>
        <v>0</v>
      </c>
      <c r="H172" s="89">
        <f t="shared" si="41"/>
        <v>0</v>
      </c>
      <c r="I172" s="89">
        <f t="shared" si="41"/>
        <v>0</v>
      </c>
      <c r="J172" s="89">
        <f t="shared" si="41"/>
        <v>0</v>
      </c>
      <c r="K172" s="89">
        <f t="shared" si="41"/>
        <v>0</v>
      </c>
      <c r="L172" s="89">
        <f t="shared" si="41"/>
        <v>0</v>
      </c>
      <c r="M172" s="89">
        <f t="shared" si="41"/>
        <v>0</v>
      </c>
      <c r="N172" s="89">
        <f t="shared" si="41"/>
        <v>0</v>
      </c>
      <c r="AC172" s="127"/>
    </row>
    <row r="173" spans="1:30" ht="18.75" hidden="1" x14ac:dyDescent="0.3">
      <c r="A173" s="81" t="s">
        <v>195</v>
      </c>
      <c r="B173" s="82">
        <v>1823.9588235294118</v>
      </c>
      <c r="C173" s="82">
        <v>981.33333333333337</v>
      </c>
      <c r="D173" s="82">
        <v>0</v>
      </c>
      <c r="E173" s="82">
        <v>1251.3333333333333</v>
      </c>
      <c r="F173" s="82">
        <v>0</v>
      </c>
      <c r="G173" s="82">
        <v>6075.625</v>
      </c>
      <c r="H173" s="82">
        <v>0</v>
      </c>
      <c r="I173" s="82">
        <v>25800</v>
      </c>
      <c r="J173" s="82">
        <v>310.39999999999998</v>
      </c>
      <c r="K173" s="82">
        <v>4370.5</v>
      </c>
      <c r="L173" s="82">
        <v>2769.6666666666665</v>
      </c>
      <c r="M173" s="82">
        <v>3804.6666666666665</v>
      </c>
      <c r="N173" s="82">
        <v>2035.6</v>
      </c>
      <c r="AC173" s="127">
        <f t="shared" si="38"/>
        <v>-0.46497284037147368</v>
      </c>
    </row>
    <row r="174" spans="1:30" s="128" customFormat="1" ht="18.75" x14ac:dyDescent="0.3">
      <c r="A174" s="167"/>
      <c r="B174" s="175"/>
      <c r="C174" s="175"/>
      <c r="D174" s="175"/>
      <c r="E174" s="175"/>
      <c r="F174" s="175"/>
      <c r="G174" s="175"/>
      <c r="H174" s="175"/>
      <c r="I174" s="175"/>
      <c r="J174" s="175"/>
      <c r="K174" s="175"/>
      <c r="L174" s="175"/>
      <c r="M174" s="175"/>
      <c r="N174" s="175"/>
      <c r="AC174" s="129"/>
    </row>
    <row r="175" spans="1:30" s="184" customFormat="1" ht="18.75" x14ac:dyDescent="0.3">
      <c r="A175" s="182"/>
      <c r="B175" s="183"/>
      <c r="C175" s="183"/>
      <c r="D175" s="183"/>
      <c r="E175" s="183"/>
      <c r="F175" s="183"/>
      <c r="G175" s="183"/>
      <c r="H175" s="183"/>
      <c r="I175" s="183"/>
      <c r="J175" s="183"/>
      <c r="K175" s="183"/>
      <c r="L175" s="183"/>
      <c r="M175" s="183"/>
      <c r="N175" s="183"/>
      <c r="AC175" s="185"/>
    </row>
    <row r="176" spans="1:30" s="184" customFormat="1" ht="18.75" x14ac:dyDescent="0.3">
      <c r="A176" s="182"/>
      <c r="B176" s="186">
        <v>44470</v>
      </c>
      <c r="C176" s="186">
        <v>44501</v>
      </c>
      <c r="D176" s="186">
        <v>44531</v>
      </c>
      <c r="E176" s="186">
        <v>44562</v>
      </c>
      <c r="F176" s="186">
        <v>44593</v>
      </c>
      <c r="G176" s="186">
        <v>44621</v>
      </c>
      <c r="H176" s="186">
        <v>44652</v>
      </c>
      <c r="I176" s="186">
        <v>44682</v>
      </c>
      <c r="J176" s="186">
        <v>44713</v>
      </c>
      <c r="K176" s="186">
        <v>44743</v>
      </c>
      <c r="L176" s="186">
        <v>44774</v>
      </c>
      <c r="M176" s="186">
        <v>44805</v>
      </c>
      <c r="N176" s="186">
        <v>44835</v>
      </c>
      <c r="O176" s="186">
        <v>44866</v>
      </c>
      <c r="P176" s="186">
        <v>44896</v>
      </c>
      <c r="Q176" s="186">
        <v>44927</v>
      </c>
      <c r="R176" s="186">
        <v>44958</v>
      </c>
      <c r="S176" s="186">
        <v>44986</v>
      </c>
      <c r="T176" s="186">
        <v>45017</v>
      </c>
      <c r="U176" s="186">
        <v>45047</v>
      </c>
      <c r="V176" s="186">
        <v>45078</v>
      </c>
      <c r="W176" s="186">
        <v>45108</v>
      </c>
      <c r="X176" s="186">
        <v>45139</v>
      </c>
      <c r="Y176" s="186">
        <v>45170</v>
      </c>
      <c r="Z176" s="186">
        <v>45200</v>
      </c>
      <c r="AA176" s="186">
        <v>45231</v>
      </c>
      <c r="AB176" s="186">
        <v>45261</v>
      </c>
      <c r="AC176" s="185"/>
    </row>
    <row r="177" spans="1:54" s="184" customFormat="1" x14ac:dyDescent="0.35">
      <c r="A177" s="186" t="str">
        <f t="shared" ref="A177:AB177" si="42">+A70</f>
        <v>Частота покупок с картой средняя</v>
      </c>
      <c r="B177" s="187">
        <f t="shared" si="42"/>
        <v>3.0642762437309043</v>
      </c>
      <c r="C177" s="187">
        <f t="shared" si="42"/>
        <v>2.8518224139888724</v>
      </c>
      <c r="D177" s="187">
        <f t="shared" si="42"/>
        <v>2.9501777498954413</v>
      </c>
      <c r="E177" s="187">
        <f t="shared" si="42"/>
        <v>2.9266463926174495</v>
      </c>
      <c r="F177" s="187">
        <f t="shared" si="42"/>
        <v>2.7241626549216429</v>
      </c>
      <c r="G177" s="187">
        <f t="shared" si="42"/>
        <v>2.7826382285015625</v>
      </c>
      <c r="H177" s="187">
        <f t="shared" si="42"/>
        <v>2.4086965449971762</v>
      </c>
      <c r="I177" s="187">
        <f t="shared" si="42"/>
        <v>2.3636552872606162</v>
      </c>
      <c r="J177" s="187">
        <f t="shared" si="42"/>
        <v>2.2591688285263749</v>
      </c>
      <c r="K177" s="187">
        <f t="shared" si="42"/>
        <v>2.1878922658759574</v>
      </c>
      <c r="L177" s="187">
        <f t="shared" si="42"/>
        <v>2.2095815454867536</v>
      </c>
      <c r="M177" s="187">
        <f t="shared" si="42"/>
        <v>2.1985073079713899</v>
      </c>
      <c r="N177" s="187">
        <f t="shared" si="42"/>
        <v>2.2093449808810273</v>
      </c>
      <c r="O177" s="187">
        <f t="shared" si="42"/>
        <v>0</v>
      </c>
      <c r="P177" s="187">
        <f t="shared" si="42"/>
        <v>0</v>
      </c>
      <c r="Q177" s="187">
        <f t="shared" si="42"/>
        <v>0</v>
      </c>
      <c r="R177" s="187">
        <f t="shared" si="42"/>
        <v>0</v>
      </c>
      <c r="S177" s="187">
        <f t="shared" si="42"/>
        <v>0</v>
      </c>
      <c r="T177" s="187">
        <f t="shared" si="42"/>
        <v>0</v>
      </c>
      <c r="U177" s="187">
        <f t="shared" si="42"/>
        <v>0</v>
      </c>
      <c r="V177" s="187">
        <f t="shared" si="42"/>
        <v>0</v>
      </c>
      <c r="W177" s="187">
        <f t="shared" si="42"/>
        <v>0</v>
      </c>
      <c r="X177" s="187">
        <f t="shared" si="42"/>
        <v>0</v>
      </c>
      <c r="Y177" s="187">
        <f t="shared" si="42"/>
        <v>0</v>
      </c>
      <c r="Z177" s="187">
        <f t="shared" si="42"/>
        <v>0</v>
      </c>
      <c r="AA177" s="187">
        <f t="shared" si="42"/>
        <v>0</v>
      </c>
      <c r="AB177" s="187">
        <f t="shared" si="42"/>
        <v>0</v>
      </c>
      <c r="AC177" s="188"/>
      <c r="AD177" s="187"/>
      <c r="AE177" s="187"/>
      <c r="AF177" s="187"/>
      <c r="AG177" s="187"/>
      <c r="AH177" s="187"/>
      <c r="AI177" s="187"/>
      <c r="AJ177" s="187"/>
      <c r="AK177" s="187"/>
      <c r="AL177" s="187"/>
      <c r="AM177" s="187"/>
      <c r="AN177" s="187"/>
      <c r="AO177" s="187"/>
      <c r="AP177" s="187"/>
      <c r="AQ177" s="187"/>
      <c r="AR177" s="187"/>
      <c r="AS177" s="187"/>
      <c r="AT177" s="187"/>
      <c r="AU177" s="187"/>
      <c r="AV177" s="187"/>
      <c r="AW177" s="187"/>
      <c r="AX177" s="187"/>
      <c r="AY177" s="187"/>
      <c r="AZ177" s="187"/>
      <c r="BA177" s="187"/>
      <c r="BB177" s="187"/>
    </row>
    <row r="178" spans="1:54" s="184" customFormat="1" x14ac:dyDescent="0.35">
      <c r="AC178" s="189"/>
    </row>
    <row r="179" spans="1:54" s="184" customFormat="1" x14ac:dyDescent="0.35">
      <c r="B179" s="186">
        <v>44470</v>
      </c>
      <c r="C179" s="186">
        <v>44501</v>
      </c>
      <c r="D179" s="186">
        <v>44531</v>
      </c>
      <c r="E179" s="186">
        <v>44562</v>
      </c>
      <c r="F179" s="186">
        <v>44593</v>
      </c>
      <c r="G179" s="186">
        <v>44621</v>
      </c>
      <c r="H179" s="186">
        <v>44652</v>
      </c>
      <c r="I179" s="186">
        <v>44682</v>
      </c>
      <c r="J179" s="186">
        <v>44713</v>
      </c>
      <c r="K179" s="186">
        <v>44743</v>
      </c>
      <c r="L179" s="186">
        <v>44774</v>
      </c>
      <c r="M179" s="186">
        <v>44805</v>
      </c>
      <c r="N179" s="186">
        <v>44835</v>
      </c>
      <c r="O179" s="186">
        <v>44866</v>
      </c>
      <c r="P179" s="186">
        <v>44896</v>
      </c>
      <c r="Q179" s="186">
        <v>44927</v>
      </c>
      <c r="R179" s="186">
        <v>44958</v>
      </c>
      <c r="S179" s="186">
        <v>44986</v>
      </c>
      <c r="T179" s="186">
        <v>45017</v>
      </c>
      <c r="U179" s="186">
        <v>45047</v>
      </c>
      <c r="V179" s="186">
        <v>45078</v>
      </c>
      <c r="W179" s="186">
        <v>45108</v>
      </c>
      <c r="X179" s="186">
        <v>45139</v>
      </c>
      <c r="Y179" s="186">
        <v>45170</v>
      </c>
      <c r="Z179" s="186">
        <v>45200</v>
      </c>
      <c r="AA179" s="186">
        <v>45231</v>
      </c>
      <c r="AB179" s="186">
        <v>45261</v>
      </c>
      <c r="AC179" s="189"/>
    </row>
    <row r="180" spans="1:54" s="184" customFormat="1" x14ac:dyDescent="0.35">
      <c r="A180" s="190" t="str">
        <f>A67</f>
        <v>Доля участников с повторными покупками в текущем месяце, %</v>
      </c>
      <c r="B180" s="190">
        <f t="shared" ref="B180:AB180" si="43">B67</f>
        <v>0.6151495935896697</v>
      </c>
      <c r="C180" s="190">
        <f t="shared" si="43"/>
        <v>0.59236970591574889</v>
      </c>
      <c r="D180" s="190">
        <f t="shared" si="43"/>
        <v>0.60387913007109995</v>
      </c>
      <c r="E180" s="190">
        <f t="shared" si="43"/>
        <v>0.6007760067114094</v>
      </c>
      <c r="F180" s="190">
        <f t="shared" si="43"/>
        <v>0.57753764211820136</v>
      </c>
      <c r="G180" s="190">
        <f t="shared" si="43"/>
        <v>0.59466557985780921</v>
      </c>
      <c r="H180" s="190">
        <f t="shared" si="43"/>
        <v>0.53385697417731914</v>
      </c>
      <c r="I180" s="190">
        <f t="shared" si="43"/>
        <v>0.52138842631140714</v>
      </c>
      <c r="J180" s="190">
        <f t="shared" si="43"/>
        <v>0.50689251742204589</v>
      </c>
      <c r="K180" s="190">
        <f t="shared" si="43"/>
        <v>0.48821349147516679</v>
      </c>
      <c r="L180" s="190">
        <f t="shared" si="43"/>
        <v>0.50104318387592017</v>
      </c>
      <c r="M180" s="190">
        <f t="shared" si="43"/>
        <v>0.49980995819080198</v>
      </c>
      <c r="N180" s="190">
        <f t="shared" si="43"/>
        <v>0.52006714956321698</v>
      </c>
      <c r="O180" s="190">
        <f t="shared" si="43"/>
        <v>0</v>
      </c>
      <c r="P180" s="190">
        <f t="shared" si="43"/>
        <v>0</v>
      </c>
      <c r="Q180" s="190">
        <f t="shared" si="43"/>
        <v>0</v>
      </c>
      <c r="R180" s="190">
        <f t="shared" si="43"/>
        <v>0</v>
      </c>
      <c r="S180" s="190">
        <f t="shared" si="43"/>
        <v>0</v>
      </c>
      <c r="T180" s="190">
        <f t="shared" si="43"/>
        <v>0</v>
      </c>
      <c r="U180" s="190">
        <f t="shared" si="43"/>
        <v>0</v>
      </c>
      <c r="V180" s="190">
        <f t="shared" si="43"/>
        <v>0</v>
      </c>
      <c r="W180" s="190">
        <f t="shared" si="43"/>
        <v>0</v>
      </c>
      <c r="X180" s="190">
        <f t="shared" si="43"/>
        <v>0</v>
      </c>
      <c r="Y180" s="190">
        <f t="shared" si="43"/>
        <v>0</v>
      </c>
      <c r="Z180" s="190">
        <f t="shared" si="43"/>
        <v>0</v>
      </c>
      <c r="AA180" s="190">
        <f t="shared" si="43"/>
        <v>0</v>
      </c>
      <c r="AB180" s="190">
        <f t="shared" si="43"/>
        <v>0</v>
      </c>
      <c r="AC180" s="189"/>
    </row>
    <row r="181" spans="1:54" s="184" customFormat="1" x14ac:dyDescent="0.35">
      <c r="A181" s="190" t="str">
        <f>A69</f>
        <v>% выручки от активных карт с повторными покупками в текущем месяце</v>
      </c>
      <c r="B181" s="190">
        <f t="shared" ref="B181:AB181" si="44">B69</f>
        <v>0.74704106452764785</v>
      </c>
      <c r="C181" s="190">
        <f t="shared" si="44"/>
        <v>0.73748653123053776</v>
      </c>
      <c r="D181" s="190">
        <f t="shared" si="44"/>
        <v>0.72332394383233545</v>
      </c>
      <c r="E181" s="190">
        <f t="shared" si="44"/>
        <v>0.74082801104983409</v>
      </c>
      <c r="F181" s="190">
        <f t="shared" si="44"/>
        <v>0.73377655232462813</v>
      </c>
      <c r="G181" s="190">
        <f t="shared" si="44"/>
        <v>0.76815801078051671</v>
      </c>
      <c r="H181" s="190">
        <f t="shared" si="44"/>
        <v>0.7139392534794673</v>
      </c>
      <c r="I181" s="190">
        <f t="shared" si="44"/>
        <v>0.70872234659268141</v>
      </c>
      <c r="J181" s="190">
        <f t="shared" si="44"/>
        <v>0.70802935471985118</v>
      </c>
      <c r="K181" s="190">
        <f t="shared" si="44"/>
        <v>0.69447702426221658</v>
      </c>
      <c r="L181" s="190">
        <f t="shared" si="44"/>
        <v>0.71190278356755043</v>
      </c>
      <c r="M181" s="190">
        <f t="shared" si="44"/>
        <v>0.70149482046307376</v>
      </c>
      <c r="N181" s="190">
        <f t="shared" si="44"/>
        <v>0.76306004446802633</v>
      </c>
      <c r="O181" s="190">
        <f t="shared" si="44"/>
        <v>0</v>
      </c>
      <c r="P181" s="190">
        <f t="shared" si="44"/>
        <v>0</v>
      </c>
      <c r="Q181" s="190">
        <f t="shared" si="44"/>
        <v>0</v>
      </c>
      <c r="R181" s="190">
        <f t="shared" si="44"/>
        <v>0</v>
      </c>
      <c r="S181" s="190">
        <f t="shared" si="44"/>
        <v>0</v>
      </c>
      <c r="T181" s="190">
        <f t="shared" si="44"/>
        <v>0</v>
      </c>
      <c r="U181" s="190">
        <f t="shared" si="44"/>
        <v>0</v>
      </c>
      <c r="V181" s="190">
        <f t="shared" si="44"/>
        <v>0</v>
      </c>
      <c r="W181" s="190">
        <f t="shared" si="44"/>
        <v>0</v>
      </c>
      <c r="X181" s="190">
        <f t="shared" si="44"/>
        <v>0</v>
      </c>
      <c r="Y181" s="190">
        <f t="shared" si="44"/>
        <v>0</v>
      </c>
      <c r="Z181" s="190">
        <f t="shared" si="44"/>
        <v>0</v>
      </c>
      <c r="AA181" s="190">
        <f t="shared" si="44"/>
        <v>0</v>
      </c>
      <c r="AB181" s="190">
        <f t="shared" si="44"/>
        <v>0</v>
      </c>
      <c r="AC181" s="189"/>
    </row>
    <row r="182" spans="1:54" s="184" customFormat="1" x14ac:dyDescent="0.35">
      <c r="AC182" s="189"/>
    </row>
    <row r="183" spans="1:54" s="184" customFormat="1" x14ac:dyDescent="0.35">
      <c r="AC183" s="189"/>
    </row>
    <row r="184" spans="1:54" s="184" customFormat="1" x14ac:dyDescent="0.35">
      <c r="A184" s="191">
        <v>2</v>
      </c>
      <c r="B184" s="186">
        <v>44470</v>
      </c>
      <c r="C184" s="186">
        <v>44501</v>
      </c>
      <c r="D184" s="186">
        <v>44531</v>
      </c>
      <c r="E184" s="186">
        <v>44562</v>
      </c>
      <c r="F184" s="186">
        <v>44593</v>
      </c>
      <c r="G184" s="186">
        <v>44621</v>
      </c>
      <c r="H184" s="186">
        <v>44652</v>
      </c>
      <c r="I184" s="186">
        <v>44682</v>
      </c>
      <c r="J184" s="186">
        <v>44713</v>
      </c>
      <c r="K184" s="186">
        <v>44743</v>
      </c>
      <c r="L184" s="186">
        <v>44774</v>
      </c>
      <c r="M184" s="186">
        <v>44805</v>
      </c>
      <c r="N184" s="186">
        <v>44835</v>
      </c>
      <c r="O184" s="186">
        <v>44866</v>
      </c>
      <c r="P184" s="186">
        <v>44896</v>
      </c>
      <c r="Q184" s="186">
        <v>44927</v>
      </c>
      <c r="R184" s="186">
        <v>44958</v>
      </c>
      <c r="S184" s="186">
        <v>44986</v>
      </c>
      <c r="T184" s="186">
        <v>45017</v>
      </c>
      <c r="U184" s="186">
        <v>45047</v>
      </c>
      <c r="V184" s="186">
        <v>45078</v>
      </c>
      <c r="W184" s="186">
        <v>45108</v>
      </c>
      <c r="X184" s="186">
        <v>45139</v>
      </c>
      <c r="Y184" s="186">
        <v>45170</v>
      </c>
      <c r="Z184" s="186">
        <v>45200</v>
      </c>
      <c r="AA184" s="186">
        <v>45231</v>
      </c>
      <c r="AB184" s="186">
        <v>45261</v>
      </c>
      <c r="AC184" s="192"/>
      <c r="AD184" s="186"/>
      <c r="AE184" s="186"/>
      <c r="AF184" s="186"/>
      <c r="AG184" s="186"/>
      <c r="AH184" s="186"/>
      <c r="AI184" s="186"/>
      <c r="AJ184" s="186"/>
      <c r="AK184" s="186"/>
      <c r="AL184" s="186"/>
      <c r="AM184" s="186"/>
      <c r="AN184" s="186"/>
      <c r="AO184" s="186"/>
      <c r="AP184" s="186"/>
      <c r="AQ184" s="186"/>
      <c r="AR184" s="186"/>
      <c r="AS184" s="186"/>
      <c r="AT184" s="186"/>
      <c r="AU184" s="186"/>
      <c r="AV184" s="186"/>
      <c r="AW184" s="186"/>
      <c r="AX184" s="186"/>
      <c r="AY184" s="186"/>
      <c r="AZ184" s="186"/>
      <c r="BA184" s="186"/>
      <c r="BB184" s="186"/>
    </row>
    <row r="185" spans="1:54" s="184" customFormat="1" x14ac:dyDescent="0.35">
      <c r="A185" s="193" t="str">
        <f t="shared" ref="A185" si="45">+A102</f>
        <v>Redemption Rate. Коэффициент списания бонусов – доля списанных бонусов от  начисленных бонусов</v>
      </c>
      <c r="B185" s="193">
        <f>B67</f>
        <v>0.6151495935896697</v>
      </c>
      <c r="C185" s="193">
        <f t="shared" ref="C185:AB185" si="46">C67</f>
        <v>0.59236970591574889</v>
      </c>
      <c r="D185" s="193">
        <f t="shared" si="46"/>
        <v>0.60387913007109995</v>
      </c>
      <c r="E185" s="193">
        <f t="shared" si="46"/>
        <v>0.6007760067114094</v>
      </c>
      <c r="F185" s="193">
        <f t="shared" si="46"/>
        <v>0.57753764211820136</v>
      </c>
      <c r="G185" s="193">
        <f t="shared" si="46"/>
        <v>0.59466557985780921</v>
      </c>
      <c r="H185" s="193">
        <f t="shared" si="46"/>
        <v>0.53385697417731914</v>
      </c>
      <c r="I185" s="193">
        <f t="shared" si="46"/>
        <v>0.52138842631140714</v>
      </c>
      <c r="J185" s="193">
        <f t="shared" si="46"/>
        <v>0.50689251742204589</v>
      </c>
      <c r="K185" s="193">
        <f t="shared" si="46"/>
        <v>0.48821349147516679</v>
      </c>
      <c r="L185" s="193">
        <f t="shared" si="46"/>
        <v>0.50104318387592017</v>
      </c>
      <c r="M185" s="193">
        <f t="shared" si="46"/>
        <v>0.49980995819080198</v>
      </c>
      <c r="N185" s="193">
        <f t="shared" si="46"/>
        <v>0.52006714956321698</v>
      </c>
      <c r="O185" s="193">
        <f t="shared" si="46"/>
        <v>0</v>
      </c>
      <c r="P185" s="193">
        <f t="shared" si="46"/>
        <v>0</v>
      </c>
      <c r="Q185" s="193">
        <f t="shared" si="46"/>
        <v>0</v>
      </c>
      <c r="R185" s="193">
        <f t="shared" si="46"/>
        <v>0</v>
      </c>
      <c r="S185" s="193">
        <f t="shared" si="46"/>
        <v>0</v>
      </c>
      <c r="T185" s="193">
        <f t="shared" si="46"/>
        <v>0</v>
      </c>
      <c r="U185" s="193">
        <f t="shared" si="46"/>
        <v>0</v>
      </c>
      <c r="V185" s="193">
        <f t="shared" si="46"/>
        <v>0</v>
      </c>
      <c r="W185" s="193">
        <f t="shared" si="46"/>
        <v>0</v>
      </c>
      <c r="X185" s="193">
        <f t="shared" si="46"/>
        <v>0</v>
      </c>
      <c r="Y185" s="193">
        <f t="shared" si="46"/>
        <v>0</v>
      </c>
      <c r="Z185" s="193">
        <f t="shared" si="46"/>
        <v>0</v>
      </c>
      <c r="AA185" s="193">
        <f t="shared" si="46"/>
        <v>0</v>
      </c>
      <c r="AB185" s="193">
        <f t="shared" si="46"/>
        <v>0</v>
      </c>
      <c r="AC185" s="189"/>
    </row>
    <row r="186" spans="1:54" s="184" customFormat="1" x14ac:dyDescent="0.35">
      <c r="AC186" s="189"/>
    </row>
    <row r="187" spans="1:54" s="184" customFormat="1" x14ac:dyDescent="0.35">
      <c r="A187" s="191">
        <v>4</v>
      </c>
      <c r="B187" s="186">
        <v>44470</v>
      </c>
      <c r="C187" s="186">
        <v>44501</v>
      </c>
      <c r="D187" s="186">
        <v>44531</v>
      </c>
      <c r="E187" s="186">
        <v>44562</v>
      </c>
      <c r="F187" s="186">
        <v>44593</v>
      </c>
      <c r="G187" s="186">
        <v>44621</v>
      </c>
      <c r="H187" s="186">
        <v>44652</v>
      </c>
      <c r="I187" s="186">
        <v>44682</v>
      </c>
      <c r="J187" s="186">
        <v>44713</v>
      </c>
      <c r="K187" s="186">
        <v>44743</v>
      </c>
      <c r="L187" s="186">
        <v>44774</v>
      </c>
      <c r="M187" s="186">
        <v>44805</v>
      </c>
      <c r="N187" s="186">
        <v>44835</v>
      </c>
      <c r="O187" s="186">
        <v>44866</v>
      </c>
      <c r="P187" s="186">
        <v>44896</v>
      </c>
      <c r="Q187" s="186">
        <v>44927</v>
      </c>
      <c r="R187" s="186">
        <v>44958</v>
      </c>
      <c r="S187" s="186">
        <v>44986</v>
      </c>
      <c r="T187" s="186">
        <v>45017</v>
      </c>
      <c r="U187" s="186">
        <v>45047</v>
      </c>
      <c r="V187" s="186">
        <v>45078</v>
      </c>
      <c r="W187" s="186">
        <v>45108</v>
      </c>
      <c r="X187" s="186">
        <v>45139</v>
      </c>
      <c r="Y187" s="186">
        <v>45170</v>
      </c>
      <c r="Z187" s="186">
        <v>45200</v>
      </c>
      <c r="AA187" s="186">
        <v>45231</v>
      </c>
      <c r="AB187" s="186">
        <v>45261</v>
      </c>
      <c r="AC187" s="192"/>
      <c r="AD187" s="186"/>
      <c r="AE187" s="186"/>
      <c r="AF187" s="186"/>
      <c r="AG187" s="186"/>
      <c r="AH187" s="186"/>
      <c r="AI187" s="186"/>
      <c r="AJ187" s="186"/>
      <c r="AK187" s="186"/>
      <c r="AL187" s="186"/>
      <c r="AM187" s="186"/>
      <c r="AN187" s="186"/>
      <c r="AO187" s="186"/>
      <c r="AP187" s="186"/>
      <c r="AQ187" s="186"/>
      <c r="AR187" s="186"/>
      <c r="AS187" s="186"/>
      <c r="AT187" s="186"/>
      <c r="AU187" s="186"/>
      <c r="AV187" s="186"/>
      <c r="AW187" s="186"/>
      <c r="AX187" s="186"/>
      <c r="AY187" s="186"/>
      <c r="AZ187" s="186"/>
      <c r="BA187" s="186"/>
      <c r="BB187" s="186"/>
    </row>
    <row r="188" spans="1:54" s="184" customFormat="1" x14ac:dyDescent="0.35">
      <c r="A188" s="194" t="str">
        <f t="shared" ref="A188:AB188" si="47">+A73</f>
        <v>Выручка от 1 участника, руб.</v>
      </c>
      <c r="B188" s="194">
        <f t="shared" si="47"/>
        <v>3385.7924897677103</v>
      </c>
      <c r="C188" s="194">
        <f t="shared" si="47"/>
        <v>3090.5955285568325</v>
      </c>
      <c r="D188" s="194">
        <f t="shared" si="47"/>
        <v>3371.1048248640673</v>
      </c>
      <c r="E188" s="194">
        <f t="shared" si="47"/>
        <v>3181.760059773489</v>
      </c>
      <c r="F188" s="194">
        <f t="shared" si="47"/>
        <v>3216.581879033075</v>
      </c>
      <c r="G188" s="194">
        <f t="shared" si="47"/>
        <v>4382.3745012000145</v>
      </c>
      <c r="H188" s="194">
        <f t="shared" si="47"/>
        <v>2763.5198670363116</v>
      </c>
      <c r="I188" s="194">
        <f t="shared" si="47"/>
        <v>2569.0308841590281</v>
      </c>
      <c r="J188" s="194">
        <f t="shared" si="47"/>
        <v>2588.843542906568</v>
      </c>
      <c r="K188" s="194">
        <f t="shared" si="47"/>
        <v>2511.9131055102757</v>
      </c>
      <c r="L188" s="194">
        <f t="shared" si="47"/>
        <v>2444.2676408298726</v>
      </c>
      <c r="M188" s="194">
        <f t="shared" si="47"/>
        <v>2334.3135548184368</v>
      </c>
      <c r="N188" s="194">
        <f t="shared" si="47"/>
        <v>2419.318928094076</v>
      </c>
      <c r="O188" s="194">
        <f t="shared" si="47"/>
        <v>0</v>
      </c>
      <c r="P188" s="194">
        <f t="shared" si="47"/>
        <v>0</v>
      </c>
      <c r="Q188" s="194">
        <f t="shared" si="47"/>
        <v>0</v>
      </c>
      <c r="R188" s="194">
        <f t="shared" si="47"/>
        <v>0</v>
      </c>
      <c r="S188" s="194">
        <f t="shared" si="47"/>
        <v>0</v>
      </c>
      <c r="T188" s="194">
        <f t="shared" si="47"/>
        <v>0</v>
      </c>
      <c r="U188" s="194">
        <f t="shared" si="47"/>
        <v>0</v>
      </c>
      <c r="V188" s="194">
        <f t="shared" si="47"/>
        <v>0</v>
      </c>
      <c r="W188" s="194">
        <f t="shared" si="47"/>
        <v>0</v>
      </c>
      <c r="X188" s="194">
        <f t="shared" si="47"/>
        <v>0</v>
      </c>
      <c r="Y188" s="194">
        <f t="shared" si="47"/>
        <v>0</v>
      </c>
      <c r="Z188" s="194">
        <f t="shared" si="47"/>
        <v>0</v>
      </c>
      <c r="AA188" s="194">
        <f t="shared" si="47"/>
        <v>0</v>
      </c>
      <c r="AB188" s="194">
        <f t="shared" si="47"/>
        <v>0</v>
      </c>
      <c r="AC188" s="189"/>
    </row>
    <row r="189" spans="1:54" s="184" customFormat="1" x14ac:dyDescent="0.35">
      <c r="AC189" s="189"/>
    </row>
    <row r="190" spans="1:54" s="184" customFormat="1" x14ac:dyDescent="0.35">
      <c r="AC190" s="189"/>
    </row>
    <row r="191" spans="1:54" s="184" customFormat="1" x14ac:dyDescent="0.35">
      <c r="AC191" s="189"/>
    </row>
    <row r="192" spans="1:54" s="184" customFormat="1" x14ac:dyDescent="0.35">
      <c r="A192" s="191">
        <v>5</v>
      </c>
      <c r="B192" s="186">
        <v>44470</v>
      </c>
      <c r="C192" s="186">
        <v>44501</v>
      </c>
      <c r="D192" s="186">
        <v>44531</v>
      </c>
      <c r="E192" s="186">
        <v>44562</v>
      </c>
      <c r="F192" s="186">
        <v>44593</v>
      </c>
      <c r="G192" s="186">
        <v>44621</v>
      </c>
      <c r="H192" s="186">
        <v>44652</v>
      </c>
      <c r="I192" s="186">
        <v>44682</v>
      </c>
      <c r="J192" s="186">
        <v>44713</v>
      </c>
      <c r="K192" s="186">
        <v>44743</v>
      </c>
      <c r="L192" s="186">
        <v>44774</v>
      </c>
      <c r="M192" s="186">
        <v>44805</v>
      </c>
      <c r="N192" s="186">
        <v>44835</v>
      </c>
      <c r="O192" s="186">
        <v>44866</v>
      </c>
      <c r="P192" s="186">
        <v>44896</v>
      </c>
      <c r="Q192" s="186">
        <v>44927</v>
      </c>
      <c r="R192" s="186">
        <v>44958</v>
      </c>
      <c r="S192" s="186">
        <v>44986</v>
      </c>
      <c r="T192" s="186">
        <v>45017</v>
      </c>
      <c r="U192" s="186">
        <v>45047</v>
      </c>
      <c r="V192" s="186">
        <v>45078</v>
      </c>
      <c r="W192" s="186">
        <v>45108</v>
      </c>
      <c r="X192" s="186">
        <v>45139</v>
      </c>
      <c r="Y192" s="186">
        <v>45170</v>
      </c>
      <c r="Z192" s="186">
        <v>45200</v>
      </c>
      <c r="AA192" s="186">
        <v>45231</v>
      </c>
      <c r="AB192" s="186">
        <v>45261</v>
      </c>
      <c r="AC192" s="189"/>
    </row>
    <row r="193" spans="1:29" s="184" customFormat="1" x14ac:dyDescent="0.35">
      <c r="A193" s="186" t="str">
        <f t="shared" ref="A193:AB193" si="48">A61</f>
        <v>% покупающих 2 и более месяца подряд (Постоянные)</v>
      </c>
      <c r="B193" s="195">
        <f t="shared" si="48"/>
        <v>0.66904940335504703</v>
      </c>
      <c r="C193" s="195">
        <f t="shared" si="48"/>
        <v>0.70194163733393888</v>
      </c>
      <c r="D193" s="195">
        <f t="shared" si="48"/>
        <v>0.67602467586783777</v>
      </c>
      <c r="E193" s="195">
        <f t="shared" si="48"/>
        <v>0.71665268456375841</v>
      </c>
      <c r="F193" s="195">
        <f t="shared" si="48"/>
        <v>0.69374167776298268</v>
      </c>
      <c r="G193" s="195">
        <f t="shared" si="48"/>
        <v>0.65543630847258072</v>
      </c>
      <c r="H193" s="195">
        <f t="shared" si="48"/>
        <v>0.69798244263052522</v>
      </c>
      <c r="I193" s="195">
        <f t="shared" si="48"/>
        <v>0.64430682764363034</v>
      </c>
      <c r="J193" s="195">
        <f t="shared" si="48"/>
        <v>0.61386642250368784</v>
      </c>
      <c r="K193" s="195">
        <f t="shared" si="48"/>
        <v>0.59095626389918454</v>
      </c>
      <c r="L193" s="195">
        <f t="shared" si="48"/>
        <v>0.51151438806440186</v>
      </c>
      <c r="M193" s="195">
        <f t="shared" si="48"/>
        <v>0.55512940119553578</v>
      </c>
      <c r="N193" s="195">
        <f t="shared" si="48"/>
        <v>0.58948611931482575</v>
      </c>
      <c r="O193" s="195">
        <f t="shared" si="48"/>
        <v>0</v>
      </c>
      <c r="P193" s="195">
        <f t="shared" si="48"/>
        <v>0</v>
      </c>
      <c r="Q193" s="195">
        <f t="shared" si="48"/>
        <v>0</v>
      </c>
      <c r="R193" s="195">
        <f t="shared" si="48"/>
        <v>0</v>
      </c>
      <c r="S193" s="195">
        <f t="shared" si="48"/>
        <v>0</v>
      </c>
      <c r="T193" s="195">
        <f t="shared" si="48"/>
        <v>0</v>
      </c>
      <c r="U193" s="195">
        <f t="shared" si="48"/>
        <v>0</v>
      </c>
      <c r="V193" s="195">
        <f t="shared" si="48"/>
        <v>0</v>
      </c>
      <c r="W193" s="195">
        <f t="shared" si="48"/>
        <v>0</v>
      </c>
      <c r="X193" s="195">
        <f t="shared" si="48"/>
        <v>0</v>
      </c>
      <c r="Y193" s="195">
        <f t="shared" si="48"/>
        <v>0</v>
      </c>
      <c r="Z193" s="195">
        <f t="shared" si="48"/>
        <v>0</v>
      </c>
      <c r="AA193" s="195">
        <f t="shared" si="48"/>
        <v>0</v>
      </c>
      <c r="AB193" s="195">
        <f t="shared" si="48"/>
        <v>0</v>
      </c>
      <c r="AC193" s="189"/>
    </row>
    <row r="194" spans="1:29" s="184" customFormat="1" x14ac:dyDescent="0.35">
      <c r="AC194" s="189"/>
    </row>
    <row r="195" spans="1:29" s="184" customFormat="1" x14ac:dyDescent="0.35">
      <c r="AC195" s="189"/>
    </row>
    <row r="196" spans="1:29" s="184" customFormat="1" x14ac:dyDescent="0.35">
      <c r="A196" s="191">
        <v>7</v>
      </c>
      <c r="B196" s="186">
        <v>44470</v>
      </c>
      <c r="C196" s="186">
        <v>44501</v>
      </c>
      <c r="D196" s="186">
        <v>44531</v>
      </c>
      <c r="E196" s="186">
        <v>44562</v>
      </c>
      <c r="F196" s="186">
        <v>44593</v>
      </c>
      <c r="G196" s="186">
        <v>44621</v>
      </c>
      <c r="H196" s="186">
        <v>44652</v>
      </c>
      <c r="I196" s="186">
        <v>44682</v>
      </c>
      <c r="J196" s="186">
        <v>44713</v>
      </c>
      <c r="K196" s="186">
        <v>44743</v>
      </c>
      <c r="L196" s="186">
        <v>44774</v>
      </c>
      <c r="M196" s="186">
        <v>44805</v>
      </c>
      <c r="N196" s="186">
        <v>44835</v>
      </c>
      <c r="O196" s="186">
        <v>44866</v>
      </c>
      <c r="P196" s="186">
        <v>44896</v>
      </c>
      <c r="Q196" s="186">
        <v>44927</v>
      </c>
      <c r="R196" s="186">
        <v>44958</v>
      </c>
      <c r="S196" s="186">
        <v>44986</v>
      </c>
      <c r="T196" s="186">
        <v>45017</v>
      </c>
      <c r="U196" s="186">
        <v>45047</v>
      </c>
      <c r="V196" s="186">
        <v>45078</v>
      </c>
      <c r="W196" s="186">
        <v>45108</v>
      </c>
      <c r="X196" s="186">
        <v>45139</v>
      </c>
      <c r="Y196" s="186">
        <v>45170</v>
      </c>
      <c r="Z196" s="186">
        <v>45200</v>
      </c>
      <c r="AA196" s="186">
        <v>45231</v>
      </c>
      <c r="AB196" s="186">
        <v>45261</v>
      </c>
      <c r="AC196" s="189"/>
    </row>
    <row r="197" spans="1:29" s="184" customFormat="1" x14ac:dyDescent="0.35">
      <c r="A197" s="186" t="str">
        <f t="shared" ref="A197:AB197" si="49">A55</f>
        <v>Activity rate БАЗЫ 12 мес. Коэффициент активности базы – доля купивших от клиентов с покупкой в течение года, %</v>
      </c>
      <c r="B197" s="195">
        <f t="shared" si="49"/>
        <v>0</v>
      </c>
      <c r="C197" s="195">
        <f t="shared" si="49"/>
        <v>0</v>
      </c>
      <c r="D197" s="195">
        <f t="shared" si="49"/>
        <v>0</v>
      </c>
      <c r="E197" s="195">
        <f t="shared" si="49"/>
        <v>0.55403207064838489</v>
      </c>
      <c r="F197" s="195">
        <f t="shared" si="49"/>
        <v>0.53798043807687013</v>
      </c>
      <c r="G197" s="195">
        <f t="shared" si="49"/>
        <v>0.57436017478152313</v>
      </c>
      <c r="H197" s="195">
        <f t="shared" si="49"/>
        <v>0.48270307776180799</v>
      </c>
      <c r="I197" s="195">
        <f t="shared" si="49"/>
        <v>0.45907592335993119</v>
      </c>
      <c r="J197" s="195">
        <f t="shared" si="49"/>
        <v>0.44987299480537313</v>
      </c>
      <c r="K197" s="195">
        <f t="shared" si="49"/>
        <v>0.43871821000368577</v>
      </c>
      <c r="L197" s="195">
        <f t="shared" si="49"/>
        <v>0.49198202734632218</v>
      </c>
      <c r="M197" s="195">
        <f t="shared" si="49"/>
        <v>0.50820046358081061</v>
      </c>
      <c r="N197" s="195">
        <f t="shared" si="49"/>
        <v>0.51826252275766516</v>
      </c>
      <c r="O197" s="195">
        <f t="shared" si="49"/>
        <v>0</v>
      </c>
      <c r="P197" s="195">
        <f t="shared" si="49"/>
        <v>0</v>
      </c>
      <c r="Q197" s="195">
        <f t="shared" si="49"/>
        <v>0</v>
      </c>
      <c r="R197" s="195">
        <f t="shared" si="49"/>
        <v>0</v>
      </c>
      <c r="S197" s="195">
        <f t="shared" si="49"/>
        <v>0</v>
      </c>
      <c r="T197" s="195">
        <f t="shared" si="49"/>
        <v>0</v>
      </c>
      <c r="U197" s="195">
        <f t="shared" si="49"/>
        <v>0</v>
      </c>
      <c r="V197" s="195">
        <f t="shared" si="49"/>
        <v>0</v>
      </c>
      <c r="W197" s="195">
        <f t="shared" si="49"/>
        <v>0</v>
      </c>
      <c r="X197" s="195">
        <f t="shared" si="49"/>
        <v>0</v>
      </c>
      <c r="Y197" s="195">
        <f t="shared" si="49"/>
        <v>0</v>
      </c>
      <c r="Z197" s="195">
        <f t="shared" si="49"/>
        <v>0</v>
      </c>
      <c r="AA197" s="195">
        <f t="shared" si="49"/>
        <v>0</v>
      </c>
      <c r="AB197" s="195">
        <f t="shared" si="49"/>
        <v>0</v>
      </c>
      <c r="AC197" s="189"/>
    </row>
    <row r="198" spans="1:29" s="184" customFormat="1" x14ac:dyDescent="0.35">
      <c r="AC198" s="189"/>
    </row>
    <row r="199" spans="1:29" s="184" customFormat="1" x14ac:dyDescent="0.35">
      <c r="AC199" s="189"/>
    </row>
    <row r="200" spans="1:29" s="184" customFormat="1" x14ac:dyDescent="0.35">
      <c r="A200" s="191">
        <v>11</v>
      </c>
      <c r="B200" s="186">
        <v>44470</v>
      </c>
      <c r="C200" s="186">
        <v>44501</v>
      </c>
      <c r="D200" s="186">
        <v>44531</v>
      </c>
      <c r="E200" s="186">
        <v>44562</v>
      </c>
      <c r="F200" s="186">
        <v>44593</v>
      </c>
      <c r="G200" s="186">
        <v>44621</v>
      </c>
      <c r="H200" s="186">
        <v>44652</v>
      </c>
      <c r="I200" s="186">
        <v>44682</v>
      </c>
      <c r="J200" s="186">
        <v>44713</v>
      </c>
      <c r="K200" s="186">
        <v>44743</v>
      </c>
      <c r="L200" s="186">
        <v>44774</v>
      </c>
      <c r="M200" s="186">
        <v>44805</v>
      </c>
      <c r="N200" s="186">
        <v>44835</v>
      </c>
      <c r="O200" s="186">
        <v>44866</v>
      </c>
      <c r="P200" s="186">
        <v>44896</v>
      </c>
      <c r="Q200" s="186">
        <v>44927</v>
      </c>
      <c r="R200" s="186">
        <v>44958</v>
      </c>
      <c r="S200" s="186">
        <v>44986</v>
      </c>
      <c r="T200" s="186">
        <v>45017</v>
      </c>
      <c r="U200" s="186">
        <v>45047</v>
      </c>
      <c r="V200" s="186">
        <v>45078</v>
      </c>
      <c r="W200" s="186">
        <v>45108</v>
      </c>
      <c r="X200" s="186">
        <v>45139</v>
      </c>
      <c r="Y200" s="186">
        <v>45170</v>
      </c>
      <c r="Z200" s="186">
        <v>45200</v>
      </c>
      <c r="AA200" s="186">
        <v>45231</v>
      </c>
      <c r="AB200" s="186">
        <v>45261</v>
      </c>
      <c r="AC200" s="189"/>
    </row>
    <row r="201" spans="1:29" s="184" customFormat="1" x14ac:dyDescent="0.35">
      <c r="A201" s="193" t="str">
        <f t="shared" ref="A201:AB201" si="50">A65</f>
        <v>Customer Churn Rate (CCR). Отток месяца</v>
      </c>
      <c r="B201" s="195">
        <f t="shared" si="50"/>
        <v>0</v>
      </c>
      <c r="C201" s="195">
        <f t="shared" si="50"/>
        <v>0.11685017582290887</v>
      </c>
      <c r="D201" s="195">
        <f t="shared" si="50"/>
        <v>4.9562847734756443E-2</v>
      </c>
      <c r="E201" s="195">
        <f t="shared" si="50"/>
        <v>0.10058552906733584</v>
      </c>
      <c r="F201" s="195">
        <f t="shared" si="50"/>
        <v>8.7300755033557054E-2</v>
      </c>
      <c r="G201" s="195">
        <f t="shared" si="50"/>
        <v>0</v>
      </c>
      <c r="H201" s="195">
        <f t="shared" si="50"/>
        <v>0.21944482180863106</v>
      </c>
      <c r="I201" s="195">
        <f t="shared" si="50"/>
        <v>0.11145336002874891</v>
      </c>
      <c r="J201" s="195">
        <f t="shared" si="50"/>
        <v>9.7366777685262279E-2</v>
      </c>
      <c r="K201" s="195">
        <f t="shared" si="50"/>
        <v>0.11979246146802991</v>
      </c>
      <c r="L201" s="195">
        <f t="shared" si="50"/>
        <v>3.9288361749444035E-2</v>
      </c>
      <c r="M201" s="195">
        <f t="shared" si="50"/>
        <v>9.2744951383694846E-2</v>
      </c>
      <c r="N201" s="195">
        <f t="shared" si="50"/>
        <v>8.4482222452575931E-2</v>
      </c>
      <c r="O201" s="195">
        <f t="shared" si="50"/>
        <v>0</v>
      </c>
      <c r="P201" s="195">
        <f t="shared" si="50"/>
        <v>0</v>
      </c>
      <c r="Q201" s="195">
        <f t="shared" si="50"/>
        <v>0</v>
      </c>
      <c r="R201" s="195">
        <f t="shared" si="50"/>
        <v>0</v>
      </c>
      <c r="S201" s="195">
        <f t="shared" si="50"/>
        <v>0</v>
      </c>
      <c r="T201" s="195">
        <f t="shared" si="50"/>
        <v>0</v>
      </c>
      <c r="U201" s="195">
        <f t="shared" si="50"/>
        <v>0</v>
      </c>
      <c r="V201" s="195">
        <f t="shared" si="50"/>
        <v>0</v>
      </c>
      <c r="W201" s="195">
        <f t="shared" si="50"/>
        <v>0</v>
      </c>
      <c r="X201" s="195">
        <f t="shared" si="50"/>
        <v>0</v>
      </c>
      <c r="Y201" s="195">
        <f t="shared" si="50"/>
        <v>0</v>
      </c>
      <c r="Z201" s="195">
        <f t="shared" si="50"/>
        <v>0</v>
      </c>
      <c r="AA201" s="195">
        <f t="shared" si="50"/>
        <v>0</v>
      </c>
      <c r="AB201" s="195">
        <f t="shared" si="50"/>
        <v>0</v>
      </c>
      <c r="AC201" s="189"/>
    </row>
    <row r="202" spans="1:29" s="184" customFormat="1" x14ac:dyDescent="0.35">
      <c r="AC202" s="189"/>
    </row>
    <row r="203" spans="1:29" s="184" customFormat="1" x14ac:dyDescent="0.35">
      <c r="A203" s="191">
        <v>12</v>
      </c>
      <c r="B203" s="186">
        <v>44470</v>
      </c>
      <c r="C203" s="186">
        <v>44501</v>
      </c>
      <c r="D203" s="186">
        <v>44531</v>
      </c>
      <c r="E203" s="186">
        <v>44562</v>
      </c>
      <c r="F203" s="186">
        <v>44593</v>
      </c>
      <c r="G203" s="186">
        <v>44621</v>
      </c>
      <c r="H203" s="186">
        <v>44652</v>
      </c>
      <c r="I203" s="186">
        <v>44682</v>
      </c>
      <c r="J203" s="186">
        <v>44713</v>
      </c>
      <c r="K203" s="186">
        <v>44743</v>
      </c>
      <c r="L203" s="186">
        <v>44774</v>
      </c>
      <c r="M203" s="186">
        <v>44805</v>
      </c>
      <c r="N203" s="186">
        <v>44835</v>
      </c>
      <c r="O203" s="186">
        <v>44866</v>
      </c>
      <c r="P203" s="186">
        <v>44896</v>
      </c>
      <c r="Q203" s="186">
        <v>44927</v>
      </c>
      <c r="R203" s="186">
        <v>44958</v>
      </c>
      <c r="S203" s="186">
        <v>44986</v>
      </c>
      <c r="T203" s="186">
        <v>45017</v>
      </c>
      <c r="U203" s="186">
        <v>45047</v>
      </c>
      <c r="V203" s="186">
        <v>45078</v>
      </c>
      <c r="W203" s="186">
        <v>45108</v>
      </c>
      <c r="X203" s="186">
        <v>45139</v>
      </c>
      <c r="Y203" s="186">
        <v>45170</v>
      </c>
      <c r="Z203" s="186">
        <v>45200</v>
      </c>
      <c r="AA203" s="186">
        <v>45231</v>
      </c>
      <c r="AB203" s="186">
        <v>45261</v>
      </c>
      <c r="AC203" s="189"/>
    </row>
    <row r="204" spans="1:29" s="184" customFormat="1" x14ac:dyDescent="0.35">
      <c r="AC204" s="189"/>
    </row>
    <row r="205" spans="1:29" s="184" customFormat="1" x14ac:dyDescent="0.35">
      <c r="B205" s="184" t="s">
        <v>225</v>
      </c>
      <c r="AC205" s="189"/>
    </row>
    <row r="206" spans="1:29" s="184" customFormat="1" x14ac:dyDescent="0.35">
      <c r="A206" s="182" t="s">
        <v>151</v>
      </c>
      <c r="B206" s="196">
        <f>N121</f>
        <v>2412.8665845577434</v>
      </c>
      <c r="AC206" s="189"/>
    </row>
    <row r="207" spans="1:29" s="184" customFormat="1" x14ac:dyDescent="0.35">
      <c r="A207" s="182" t="s">
        <v>162</v>
      </c>
      <c r="B207" s="196">
        <f>N134</f>
        <v>1499.723661971831</v>
      </c>
      <c r="AC207" s="189"/>
    </row>
    <row r="208" spans="1:29" s="184" customFormat="1" x14ac:dyDescent="0.35">
      <c r="A208" s="182" t="s">
        <v>173</v>
      </c>
      <c r="B208" s="196">
        <f>N147</f>
        <v>1701.2241549295775</v>
      </c>
      <c r="AC208" s="189"/>
    </row>
    <row r="209" spans="1:29" s="184" customFormat="1" x14ac:dyDescent="0.35">
      <c r="A209" s="184" t="s">
        <v>184</v>
      </c>
      <c r="B209" s="196">
        <f>N160</f>
        <v>598.3125</v>
      </c>
      <c r="AC209" s="189"/>
    </row>
    <row r="210" spans="1:29" x14ac:dyDescent="0.35">
      <c r="A210" s="83"/>
      <c r="B210" s="83"/>
      <c r="C210" s="83"/>
      <c r="D210" s="83"/>
      <c r="E210" s="83"/>
      <c r="F210" s="83"/>
      <c r="G210" s="83"/>
      <c r="H210" s="83"/>
      <c r="I210" s="83"/>
      <c r="J210" s="83"/>
      <c r="K210" s="83"/>
      <c r="L210" s="83"/>
      <c r="M210" s="83"/>
      <c r="N210" s="83"/>
      <c r="O210" s="83"/>
      <c r="P210" s="83"/>
      <c r="Q210" s="83"/>
      <c r="R210" s="83"/>
      <c r="S210" s="83"/>
      <c r="T210" s="83"/>
      <c r="U210" s="83"/>
      <c r="V210" s="83"/>
      <c r="W210" s="83"/>
      <c r="X210" s="83"/>
      <c r="Y210" s="83"/>
      <c r="Z210" s="83"/>
      <c r="AA210" s="83"/>
      <c r="AB210" s="83"/>
      <c r="AC210" s="176"/>
    </row>
    <row r="211" spans="1:29" x14ac:dyDescent="0.35">
      <c r="A211" s="83"/>
      <c r="B211" s="83"/>
      <c r="C211" s="83"/>
      <c r="D211" s="83"/>
      <c r="E211" s="83"/>
      <c r="F211" s="83"/>
      <c r="G211" s="83"/>
      <c r="H211" s="83"/>
      <c r="I211" s="83"/>
      <c r="J211" s="83"/>
      <c r="K211" s="83"/>
      <c r="L211" s="83"/>
      <c r="M211" s="83"/>
      <c r="N211" s="83"/>
      <c r="O211" s="83"/>
      <c r="P211" s="83"/>
      <c r="Q211" s="83"/>
      <c r="R211" s="83"/>
      <c r="S211" s="83"/>
      <c r="T211" s="83"/>
      <c r="U211" s="83"/>
      <c r="V211" s="83"/>
      <c r="W211" s="83"/>
      <c r="X211" s="83"/>
      <c r="Y211" s="83"/>
      <c r="Z211" s="83"/>
      <c r="AA211" s="83"/>
      <c r="AB211" s="83"/>
      <c r="AC211" s="176"/>
    </row>
    <row r="212" spans="1:29" x14ac:dyDescent="0.35">
      <c r="A212" s="83"/>
      <c r="B212" s="83"/>
      <c r="C212" s="83"/>
      <c r="D212" s="83"/>
      <c r="E212" s="83"/>
      <c r="F212" s="83"/>
      <c r="G212" s="83"/>
      <c r="H212" s="83"/>
      <c r="I212" s="83"/>
      <c r="J212" s="83"/>
      <c r="K212" s="83"/>
      <c r="L212" s="83"/>
      <c r="M212" s="83"/>
      <c r="N212" s="83"/>
      <c r="O212" s="83"/>
      <c r="P212" s="83"/>
      <c r="Q212" s="83"/>
      <c r="R212" s="83"/>
      <c r="S212" s="83"/>
      <c r="T212" s="83"/>
      <c r="U212" s="83"/>
      <c r="V212" s="83"/>
      <c r="W212" s="83"/>
      <c r="X212" s="83"/>
      <c r="Y212" s="83"/>
      <c r="Z212" s="83"/>
      <c r="AA212" s="83"/>
      <c r="AB212" s="83"/>
      <c r="AC212" s="176"/>
    </row>
    <row r="213" spans="1:29" x14ac:dyDescent="0.35">
      <c r="A213" s="83"/>
      <c r="B213" s="83"/>
      <c r="C213" s="83"/>
      <c r="D213" s="83"/>
      <c r="E213" s="83"/>
      <c r="F213" s="83"/>
      <c r="G213" s="83"/>
      <c r="H213" s="83"/>
      <c r="I213" s="83"/>
      <c r="J213" s="83"/>
      <c r="K213" s="83"/>
      <c r="L213" s="83"/>
      <c r="M213" s="83"/>
      <c r="N213" s="83"/>
      <c r="O213" s="83"/>
      <c r="P213" s="83"/>
      <c r="Q213" s="83"/>
      <c r="R213" s="83"/>
      <c r="S213" s="83"/>
      <c r="T213" s="83"/>
      <c r="U213" s="83"/>
      <c r="V213" s="83"/>
      <c r="W213" s="83"/>
      <c r="X213" s="83"/>
      <c r="Y213" s="83"/>
      <c r="Z213" s="83"/>
      <c r="AA213" s="83"/>
      <c r="AB213" s="83"/>
      <c r="AC213" s="176"/>
    </row>
    <row r="214" spans="1:29" x14ac:dyDescent="0.35">
      <c r="A214" s="83"/>
      <c r="B214" s="83"/>
      <c r="C214" s="83"/>
      <c r="D214" s="83"/>
      <c r="E214" s="83"/>
      <c r="F214" s="83"/>
      <c r="G214" s="83"/>
      <c r="H214" s="83"/>
      <c r="I214" s="83"/>
      <c r="J214" s="83"/>
      <c r="K214" s="83"/>
      <c r="L214" s="83"/>
      <c r="M214" s="83"/>
      <c r="N214" s="83"/>
      <c r="O214" s="83"/>
      <c r="P214" s="83"/>
      <c r="Q214" s="83"/>
      <c r="R214" s="83"/>
      <c r="S214" s="83"/>
      <c r="T214" s="83"/>
      <c r="U214" s="83"/>
      <c r="V214" s="83"/>
      <c r="W214" s="83"/>
      <c r="X214" s="83"/>
      <c r="Y214" s="83"/>
      <c r="Z214" s="83"/>
      <c r="AA214" s="83"/>
      <c r="AB214" s="83"/>
      <c r="AC214" s="176"/>
    </row>
    <row r="215" spans="1:29" x14ac:dyDescent="0.35">
      <c r="A215" s="83"/>
      <c r="B215" s="83"/>
      <c r="C215" s="83"/>
      <c r="D215" s="83"/>
      <c r="E215" s="83"/>
      <c r="F215" s="83"/>
      <c r="G215" s="83"/>
      <c r="H215" s="83"/>
      <c r="I215" s="83"/>
      <c r="J215" s="83"/>
      <c r="K215" s="83"/>
      <c r="L215" s="83"/>
      <c r="M215" s="83"/>
      <c r="N215" s="83"/>
      <c r="O215" s="83"/>
      <c r="P215" s="83"/>
      <c r="Q215" s="83"/>
      <c r="R215" s="83"/>
      <c r="S215" s="83"/>
      <c r="T215" s="83"/>
      <c r="U215" s="83"/>
      <c r="V215" s="83"/>
      <c r="W215" s="83"/>
      <c r="X215" s="83"/>
      <c r="Y215" s="83"/>
      <c r="Z215" s="83"/>
      <c r="AA215" s="83"/>
      <c r="AB215" s="83"/>
      <c r="AC215" s="176"/>
    </row>
    <row r="216" spans="1:29" x14ac:dyDescent="0.35">
      <c r="A216" s="83"/>
      <c r="B216" s="83"/>
      <c r="C216" s="83"/>
      <c r="D216" s="83"/>
      <c r="E216" s="83"/>
      <c r="F216" s="83"/>
      <c r="G216" s="83"/>
      <c r="H216" s="83"/>
      <c r="I216" s="83"/>
      <c r="J216" s="83"/>
      <c r="K216" s="83"/>
      <c r="L216" s="83"/>
      <c r="M216" s="83"/>
      <c r="N216" s="83"/>
      <c r="O216" s="83"/>
      <c r="P216" s="83"/>
      <c r="Q216" s="83"/>
      <c r="R216" s="83"/>
      <c r="S216" s="83"/>
      <c r="T216" s="83"/>
      <c r="U216" s="83"/>
      <c r="V216" s="83"/>
      <c r="W216" s="83"/>
      <c r="X216" s="83"/>
      <c r="Y216" s="83"/>
      <c r="Z216" s="83"/>
      <c r="AA216" s="83"/>
      <c r="AB216" s="83"/>
      <c r="AC216" s="176"/>
    </row>
    <row r="217" spans="1:29" x14ac:dyDescent="0.35">
      <c r="A217" s="83"/>
      <c r="B217" s="83"/>
      <c r="C217" s="83"/>
      <c r="D217" s="83"/>
      <c r="E217" s="83"/>
      <c r="F217" s="83"/>
      <c r="G217" s="83"/>
      <c r="H217" s="83"/>
      <c r="I217" s="83"/>
      <c r="J217" s="83"/>
      <c r="K217" s="83"/>
      <c r="L217" s="83"/>
      <c r="M217" s="83"/>
      <c r="N217" s="83"/>
      <c r="O217" s="83"/>
      <c r="P217" s="83"/>
      <c r="Q217" s="83"/>
      <c r="R217" s="83"/>
      <c r="S217" s="83"/>
      <c r="T217" s="83"/>
      <c r="U217" s="83"/>
      <c r="V217" s="83"/>
      <c r="W217" s="83"/>
      <c r="X217" s="83"/>
      <c r="Y217" s="83"/>
      <c r="Z217" s="83"/>
      <c r="AA217" s="83"/>
      <c r="AB217" s="83"/>
      <c r="AC217" s="176"/>
    </row>
    <row r="218" spans="1:29" x14ac:dyDescent="0.35">
      <c r="A218" s="83"/>
      <c r="B218" s="83"/>
      <c r="C218" s="83"/>
      <c r="D218" s="83"/>
      <c r="E218" s="83"/>
      <c r="F218" s="83"/>
      <c r="G218" s="83"/>
      <c r="H218" s="83"/>
      <c r="I218" s="83"/>
      <c r="J218" s="83"/>
      <c r="K218" s="83"/>
      <c r="L218" s="83"/>
      <c r="M218" s="83"/>
      <c r="N218" s="83"/>
      <c r="O218" s="83"/>
      <c r="P218" s="83"/>
      <c r="Q218" s="83"/>
      <c r="R218" s="83"/>
      <c r="S218" s="83"/>
      <c r="T218" s="83"/>
      <c r="U218" s="83"/>
      <c r="V218" s="83"/>
      <c r="W218" s="83"/>
      <c r="X218" s="83"/>
      <c r="Y218" s="83"/>
      <c r="Z218" s="83"/>
      <c r="AA218" s="83"/>
      <c r="AB218" s="83"/>
      <c r="AC218" s="176"/>
    </row>
    <row r="219" spans="1:29" x14ac:dyDescent="0.35">
      <c r="A219" s="83"/>
      <c r="B219" s="83"/>
      <c r="C219" s="83"/>
      <c r="D219" s="83"/>
      <c r="E219" s="83"/>
      <c r="F219" s="83"/>
      <c r="G219" s="83"/>
      <c r="H219" s="83"/>
      <c r="I219" s="83"/>
      <c r="J219" s="83"/>
      <c r="K219" s="83"/>
      <c r="L219" s="83"/>
      <c r="M219" s="83"/>
      <c r="N219" s="83"/>
      <c r="O219" s="83"/>
      <c r="P219" s="83"/>
      <c r="Q219" s="83"/>
      <c r="R219" s="83"/>
      <c r="S219" s="83"/>
      <c r="T219" s="83"/>
      <c r="U219" s="83"/>
      <c r="V219" s="83"/>
      <c r="W219" s="83"/>
      <c r="X219" s="83"/>
      <c r="Y219" s="83"/>
      <c r="Z219" s="83"/>
      <c r="AA219" s="83"/>
      <c r="AB219" s="83"/>
      <c r="AC219" s="176"/>
    </row>
  </sheetData>
  <mergeCells count="26">
    <mergeCell ref="B149:D149"/>
    <mergeCell ref="Q149:AB149"/>
    <mergeCell ref="AC149:AC150"/>
    <mergeCell ref="B162:D162"/>
    <mergeCell ref="Q162:AB162"/>
    <mergeCell ref="AC162:AC163"/>
    <mergeCell ref="E149:N149"/>
    <mergeCell ref="E162:N162"/>
    <mergeCell ref="B123:D123"/>
    <mergeCell ref="Q123:AB123"/>
    <mergeCell ref="B136:D136"/>
    <mergeCell ref="Q136:AB136"/>
    <mergeCell ref="E123:N123"/>
    <mergeCell ref="E136:N136"/>
    <mergeCell ref="B92:D92"/>
    <mergeCell ref="Q92:AB92"/>
    <mergeCell ref="B107:D107"/>
    <mergeCell ref="Q107:AB107"/>
    <mergeCell ref="E92:N92"/>
    <mergeCell ref="E107:N107"/>
    <mergeCell ref="B75:D75"/>
    <mergeCell ref="Q75:AB75"/>
    <mergeCell ref="B51:D51"/>
    <mergeCell ref="Q51:AB51"/>
    <mergeCell ref="E51:N51"/>
    <mergeCell ref="E75:N75"/>
  </mergeCells>
  <conditionalFormatting sqref="E82:N82">
    <cfRule type="iconSet" priority="10">
      <iconSet iconSet="5Arrows">
        <cfvo type="percent" val="0"/>
        <cfvo type="percent" val="20"/>
        <cfvo type="percent" val="40"/>
        <cfvo type="percent" val="60"/>
        <cfvo type="percent" val="80"/>
      </iconSet>
    </cfRule>
  </conditionalFormatting>
  <conditionalFormatting sqref="I55:N55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5:N65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121:N121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134:N134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147:N147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61:N63">
    <cfRule type="dataBar" priority="1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{490F091C-CFC0-4AED-90E1-07D489B559A3}</x14:id>
        </ext>
      </extLst>
    </cfRule>
  </conditionalFormatting>
  <pageMargins left="0.25" right="0.25" top="0.75" bottom="0.75" header="0.3" footer="0.3"/>
  <pageSetup paperSize="9" scale="67" orientation="landscape" r:id="rId1"/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490F091C-CFC0-4AED-90E1-07D489B559A3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N61:N63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A991C0-3A16-475B-BEBC-3975CCDB3013}">
  <dimension ref="A1:XDZ66"/>
  <sheetViews>
    <sheetView showGridLines="0" zoomScale="70" zoomScaleNormal="70" workbookViewId="0">
      <selection activeCell="AC23" sqref="AC23"/>
    </sheetView>
  </sheetViews>
  <sheetFormatPr defaultRowHeight="15" x14ac:dyDescent="0.25"/>
  <cols>
    <col min="1" max="1" width="50.28515625" customWidth="1"/>
    <col min="2" max="3" width="13.85546875" customWidth="1"/>
    <col min="4" max="4" width="13.7109375" customWidth="1"/>
    <col min="5" max="5" width="13.28515625" customWidth="1"/>
    <col min="6" max="6" width="16.42578125" bestFit="1" customWidth="1"/>
    <col min="7" max="7" width="14.42578125" bestFit="1" customWidth="1"/>
    <col min="8" max="8" width="15.28515625" bestFit="1" customWidth="1"/>
    <col min="9" max="9" width="13.28515625" bestFit="1" customWidth="1"/>
    <col min="10" max="11" width="13.5703125" bestFit="1" customWidth="1"/>
    <col min="12" max="12" width="15.42578125" bestFit="1" customWidth="1"/>
    <col min="13" max="13" width="17" bestFit="1" customWidth="1"/>
    <col min="14" max="14" width="14.7109375" customWidth="1"/>
    <col min="15" max="28" width="9" hidden="1" customWidth="1"/>
  </cols>
  <sheetData>
    <row r="1" spans="1:28" ht="24.75" customHeight="1" thickBot="1" x14ac:dyDescent="0.3">
      <c r="A1" s="177" t="s">
        <v>196</v>
      </c>
      <c r="B1" s="177"/>
      <c r="C1" s="177"/>
      <c r="D1" s="177"/>
      <c r="E1" s="177"/>
      <c r="F1" s="177"/>
      <c r="G1" s="177"/>
      <c r="H1" s="177"/>
      <c r="I1" s="177"/>
      <c r="J1" s="177"/>
      <c r="K1" s="177"/>
      <c r="L1" s="177"/>
      <c r="M1" s="177"/>
      <c r="N1" s="177"/>
      <c r="O1" s="177"/>
      <c r="P1" s="177"/>
      <c r="Q1" s="177"/>
      <c r="R1" s="177"/>
      <c r="S1" s="177"/>
      <c r="T1" s="177"/>
      <c r="U1" s="177"/>
      <c r="V1" s="177"/>
      <c r="W1" s="177"/>
      <c r="X1" s="177"/>
      <c r="Y1" s="177"/>
      <c r="Z1" s="177"/>
      <c r="AA1" s="177"/>
      <c r="AB1" s="177"/>
    </row>
    <row r="2" spans="1:28" ht="4.5" customHeight="1" x14ac:dyDescent="0.25">
      <c r="A2" s="96"/>
      <c r="B2" s="97"/>
      <c r="C2" s="97"/>
      <c r="D2" s="97"/>
      <c r="E2" s="98"/>
      <c r="F2" s="98"/>
      <c r="G2" s="98"/>
      <c r="H2" s="98"/>
      <c r="I2" s="98"/>
      <c r="J2" s="98"/>
      <c r="K2" s="98"/>
      <c r="L2" s="98"/>
      <c r="M2" s="98"/>
    </row>
    <row r="3" spans="1:28" s="44" customFormat="1" ht="4.5" customHeight="1" x14ac:dyDescent="0.25">
      <c r="A3" s="99"/>
      <c r="B3" s="100"/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1"/>
      <c r="O3" s="101"/>
      <c r="P3" s="101"/>
      <c r="Q3" s="101"/>
      <c r="R3" s="101"/>
      <c r="S3" s="101"/>
      <c r="T3" s="101"/>
      <c r="U3" s="101"/>
      <c r="V3" s="101"/>
      <c r="W3" s="101"/>
      <c r="X3" s="101"/>
      <c r="Y3" s="101"/>
      <c r="Z3" s="101"/>
      <c r="AA3" s="101"/>
      <c r="AB3" s="101"/>
    </row>
    <row r="4" spans="1:28" s="44" customFormat="1" ht="4.5" customHeight="1" x14ac:dyDescent="0.25">
      <c r="A4" s="99"/>
      <c r="B4" s="100"/>
      <c r="C4" s="102"/>
      <c r="D4" s="102"/>
      <c r="E4" s="102"/>
      <c r="F4" s="102"/>
      <c r="G4" s="102"/>
      <c r="H4" s="102"/>
      <c r="I4" s="102"/>
      <c r="J4" s="102"/>
      <c r="K4" s="102"/>
      <c r="L4" s="102"/>
      <c r="M4" s="102"/>
      <c r="N4" s="22"/>
      <c r="O4" s="22"/>
      <c r="P4" s="22"/>
      <c r="Q4" s="22"/>
      <c r="R4" s="101"/>
      <c r="S4" s="101"/>
      <c r="T4" s="101"/>
      <c r="U4" s="101"/>
      <c r="V4" s="101"/>
      <c r="W4" s="101"/>
      <c r="X4" s="101"/>
      <c r="Y4" s="101"/>
      <c r="Z4" s="101"/>
      <c r="AA4" s="101"/>
      <c r="AB4" s="101"/>
    </row>
    <row r="5" spans="1:28" s="44" customFormat="1" ht="4.5" customHeight="1" x14ac:dyDescent="0.25">
      <c r="A5" s="99"/>
      <c r="B5" s="98"/>
      <c r="C5" s="102"/>
      <c r="D5" s="102"/>
      <c r="E5" s="102"/>
      <c r="F5" s="102"/>
      <c r="G5" s="102"/>
      <c r="H5" s="102"/>
      <c r="I5" s="102"/>
      <c r="J5" s="102"/>
      <c r="K5" s="102"/>
      <c r="L5" s="102"/>
      <c r="M5" s="102"/>
      <c r="N5" s="22"/>
      <c r="O5" s="22"/>
      <c r="P5" s="22"/>
      <c r="Q5" s="22"/>
    </row>
    <row r="6" spans="1:28" s="22" customFormat="1" ht="4.5" customHeight="1" x14ac:dyDescent="0.25">
      <c r="A6" s="198"/>
      <c r="B6" s="102"/>
      <c r="C6" s="102"/>
      <c r="D6" s="102"/>
      <c r="E6" s="102"/>
      <c r="F6" s="102"/>
      <c r="G6" s="102"/>
      <c r="H6" s="102"/>
      <c r="I6" s="102"/>
      <c r="J6" s="102"/>
      <c r="K6" s="102"/>
      <c r="L6" s="102"/>
      <c r="M6" s="102"/>
    </row>
    <row r="7" spans="1:28" s="22" customFormat="1" ht="4.5" customHeight="1" x14ac:dyDescent="0.25">
      <c r="A7" s="198"/>
      <c r="B7" s="102"/>
      <c r="C7" s="102"/>
      <c r="D7" s="102"/>
      <c r="E7" s="102"/>
      <c r="F7" s="102"/>
      <c r="G7" s="102"/>
      <c r="H7" s="102"/>
      <c r="I7" s="102"/>
      <c r="J7" s="102"/>
      <c r="K7" s="102"/>
      <c r="L7" s="102"/>
      <c r="M7" s="102"/>
    </row>
    <row r="8" spans="1:28" s="22" customFormat="1" ht="4.5" customHeight="1" x14ac:dyDescent="0.25">
      <c r="A8" s="198"/>
      <c r="B8" s="102"/>
      <c r="C8" s="102"/>
      <c r="D8" s="102"/>
      <c r="E8" s="102"/>
      <c r="F8" s="102"/>
      <c r="G8" s="102"/>
      <c r="H8" s="102"/>
      <c r="I8" s="102"/>
      <c r="J8" s="102"/>
      <c r="K8" s="102"/>
      <c r="L8" s="102"/>
      <c r="M8" s="102"/>
    </row>
    <row r="9" spans="1:28" s="22" customFormat="1" ht="4.5" customHeight="1" x14ac:dyDescent="0.25">
      <c r="A9" s="198"/>
      <c r="B9" s="102"/>
      <c r="C9" s="102"/>
      <c r="D9" s="102"/>
      <c r="E9" s="102"/>
      <c r="F9" s="102"/>
      <c r="G9" s="102"/>
      <c r="H9" s="102"/>
      <c r="I9" s="102"/>
      <c r="J9" s="102"/>
      <c r="K9" s="102"/>
      <c r="L9" s="102"/>
      <c r="M9" s="102"/>
    </row>
    <row r="10" spans="1:28" s="22" customFormat="1" ht="4.5" customHeight="1" x14ac:dyDescent="0.25">
      <c r="A10" s="198"/>
      <c r="B10" s="198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</row>
    <row r="11" spans="1:28" s="22" customFormat="1" ht="4.5" customHeight="1" x14ac:dyDescent="0.25">
      <c r="A11" s="198"/>
      <c r="B11" s="198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</row>
    <row r="12" spans="1:28" s="22" customFormat="1" ht="4.5" customHeight="1" x14ac:dyDescent="0.25">
      <c r="A12" s="198"/>
      <c r="B12" s="198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</row>
    <row r="13" spans="1:28" s="22" customFormat="1" ht="4.5" customHeight="1" x14ac:dyDescent="0.25">
      <c r="A13" s="198"/>
      <c r="B13" s="198"/>
      <c r="C13" s="102"/>
      <c r="D13" s="102"/>
      <c r="E13" s="102"/>
      <c r="F13" s="102"/>
      <c r="G13" s="102"/>
      <c r="H13" s="102"/>
      <c r="I13" s="102"/>
      <c r="J13" s="102"/>
      <c r="K13" s="102"/>
      <c r="L13" s="102"/>
      <c r="M13" s="102"/>
    </row>
    <row r="14" spans="1:28" s="22" customFormat="1" ht="4.5" customHeight="1" x14ac:dyDescent="0.25">
      <c r="A14" s="198"/>
      <c r="B14" s="198"/>
      <c r="C14" s="103" t="str">
        <f>A40</f>
        <v>Сумма списанных бонусов, руб.</v>
      </c>
      <c r="D14" s="104">
        <f>MAX(B24:BC24)</f>
        <v>571930.32999999879</v>
      </c>
      <c r="E14" s="102"/>
      <c r="F14" s="102"/>
      <c r="G14" s="102"/>
      <c r="H14" s="102"/>
      <c r="I14" s="102"/>
      <c r="J14" s="102"/>
      <c r="K14" s="102"/>
      <c r="L14" s="102"/>
      <c r="M14" s="102"/>
    </row>
    <row r="15" spans="1:28" s="22" customFormat="1" ht="4.5" customHeight="1" x14ac:dyDescent="0.25">
      <c r="A15" s="198"/>
      <c r="B15" s="198"/>
      <c r="C15" s="103" t="str">
        <f>A41</f>
        <v>Сумма предоставленных скидок участникам, руб.</v>
      </c>
      <c r="D15" s="104">
        <f>MAX(B25:BC25)</f>
        <v>2375088.5200000983</v>
      </c>
      <c r="E15" s="102"/>
      <c r="F15" s="102"/>
      <c r="G15" s="102"/>
      <c r="H15" s="102"/>
      <c r="I15" s="102"/>
      <c r="J15" s="102"/>
      <c r="K15" s="102"/>
      <c r="L15" s="102"/>
      <c r="M15" s="102"/>
    </row>
    <row r="16" spans="1:28" s="22" customFormat="1" ht="4.5" customHeight="1" x14ac:dyDescent="0.25">
      <c r="A16" s="198"/>
      <c r="B16" s="198"/>
      <c r="C16" s="102"/>
      <c r="D16" s="102"/>
      <c r="E16" s="102"/>
      <c r="F16" s="102"/>
      <c r="G16" s="102"/>
      <c r="H16" s="102"/>
      <c r="I16" s="102"/>
      <c r="J16" s="102"/>
      <c r="K16" s="102"/>
      <c r="L16" s="102"/>
      <c r="M16" s="102"/>
    </row>
    <row r="17" spans="1:55" s="22" customFormat="1" ht="4.5" customHeight="1" x14ac:dyDescent="0.25">
      <c r="A17" s="198"/>
      <c r="B17" s="102"/>
      <c r="C17" s="102"/>
      <c r="D17" s="102"/>
      <c r="E17" s="102"/>
      <c r="F17" s="102"/>
      <c r="G17" s="102"/>
      <c r="H17" s="102"/>
      <c r="I17" s="102"/>
      <c r="J17" s="102"/>
      <c r="K17" s="102"/>
      <c r="L17" s="102"/>
      <c r="M17" s="102"/>
    </row>
    <row r="18" spans="1:55" s="22" customFormat="1" ht="4.5" customHeight="1" x14ac:dyDescent="0.25">
      <c r="A18" s="198"/>
      <c r="B18" s="102"/>
      <c r="C18" s="102"/>
      <c r="D18" s="102"/>
      <c r="E18" s="102"/>
      <c r="F18" s="102"/>
      <c r="G18" s="102"/>
      <c r="H18" s="102"/>
      <c r="I18" s="102"/>
      <c r="J18" s="102"/>
      <c r="K18" s="102"/>
      <c r="L18" s="102"/>
      <c r="M18" s="102"/>
    </row>
    <row r="19" spans="1:55" s="102" customFormat="1" ht="4.5" customHeight="1" x14ac:dyDescent="0.25">
      <c r="A19" s="199"/>
    </row>
    <row r="20" spans="1:55" s="102" customFormat="1" ht="20.100000000000001" customHeight="1" x14ac:dyDescent="0.3">
      <c r="A20" s="199"/>
      <c r="B20" s="105"/>
      <c r="C20" s="105"/>
      <c r="D20" s="105"/>
      <c r="E20" s="105"/>
      <c r="F20" s="105"/>
      <c r="G20" s="105"/>
      <c r="H20" s="105"/>
      <c r="I20" s="105"/>
      <c r="J20" s="105"/>
      <c r="K20" s="105"/>
      <c r="L20" s="105"/>
      <c r="M20" s="105"/>
      <c r="N20" s="105"/>
      <c r="O20" s="105">
        <f t="shared" ref="O20:P20" si="0">O37</f>
        <v>44866</v>
      </c>
      <c r="P20" s="105">
        <f t="shared" si="0"/>
        <v>44896</v>
      </c>
      <c r="Q20" s="105"/>
      <c r="R20" s="105"/>
      <c r="S20" s="105"/>
      <c r="T20" s="105"/>
      <c r="U20" s="105"/>
      <c r="V20" s="105"/>
      <c r="W20" s="105"/>
      <c r="X20" s="105"/>
      <c r="Y20" s="105"/>
      <c r="Z20" s="105"/>
      <c r="AA20" s="105"/>
      <c r="AB20" s="105"/>
      <c r="AC20" s="249" t="s">
        <v>235</v>
      </c>
      <c r="AE20" s="105"/>
      <c r="AF20" s="105"/>
      <c r="AG20" s="105"/>
      <c r="AH20" s="105"/>
      <c r="AI20" s="105"/>
      <c r="AJ20" s="105"/>
      <c r="AK20" s="105"/>
      <c r="AL20" s="105"/>
      <c r="AM20" s="105"/>
      <c r="AN20" s="105"/>
      <c r="AO20" s="105"/>
      <c r="AP20" s="105"/>
      <c r="AQ20" s="105"/>
      <c r="AR20" s="105"/>
      <c r="AS20" s="105"/>
      <c r="AT20" s="105"/>
      <c r="AU20" s="105"/>
      <c r="AV20" s="105"/>
      <c r="AW20" s="105"/>
      <c r="AX20" s="105"/>
      <c r="AY20" s="105"/>
      <c r="AZ20" s="105"/>
      <c r="BA20" s="105"/>
      <c r="BB20" s="105"/>
      <c r="BC20" s="105"/>
    </row>
    <row r="21" spans="1:55" s="201" customFormat="1" ht="20.100000000000001" customHeight="1" x14ac:dyDescent="0.3">
      <c r="A21" s="200"/>
      <c r="B21" s="106"/>
      <c r="C21" s="106"/>
      <c r="D21" s="106"/>
      <c r="E21" s="106"/>
      <c r="F21" s="106"/>
      <c r="G21" s="106"/>
      <c r="H21" s="106"/>
      <c r="I21" s="106"/>
      <c r="J21" s="106"/>
      <c r="K21" s="106"/>
      <c r="L21" s="106"/>
      <c r="M21" s="106"/>
      <c r="N21" s="106"/>
      <c r="O21" s="106">
        <f t="shared" ref="O21:P21" si="1">O43</f>
        <v>0</v>
      </c>
      <c r="P21" s="106">
        <f t="shared" si="1"/>
        <v>0</v>
      </c>
      <c r="Q21" s="106"/>
      <c r="R21" s="106"/>
      <c r="S21" s="106"/>
      <c r="T21" s="106"/>
      <c r="U21" s="106"/>
      <c r="V21" s="106"/>
      <c r="W21" s="106"/>
      <c r="X21" s="106"/>
      <c r="Y21" s="106"/>
      <c r="Z21" s="106"/>
      <c r="AA21" s="106"/>
      <c r="AB21" s="106"/>
      <c r="AC21" s="249" t="s">
        <v>234</v>
      </c>
      <c r="AD21" s="106"/>
      <c r="AE21" s="106"/>
      <c r="AF21" s="106"/>
      <c r="AG21" s="106"/>
      <c r="AH21" s="106"/>
      <c r="AI21" s="106"/>
      <c r="AJ21" s="106"/>
      <c r="AK21" s="106"/>
      <c r="AL21" s="106"/>
      <c r="AM21" s="106"/>
      <c r="AN21" s="106"/>
      <c r="AO21" s="106"/>
      <c r="AP21" s="106"/>
      <c r="AQ21" s="106"/>
      <c r="AR21" s="106"/>
      <c r="AS21" s="106"/>
      <c r="AT21" s="106"/>
      <c r="AU21" s="106"/>
      <c r="AV21" s="106"/>
      <c r="AW21" s="106"/>
      <c r="AX21" s="106"/>
      <c r="AY21" s="106"/>
      <c r="AZ21" s="106"/>
      <c r="BA21" s="106"/>
      <c r="BB21" s="106"/>
      <c r="BC21" s="106"/>
    </row>
    <row r="22" spans="1:55" s="102" customFormat="1" ht="20.100000000000001" customHeight="1" x14ac:dyDescent="0.3">
      <c r="A22" s="199"/>
      <c r="AC22" s="249" t="s">
        <v>236</v>
      </c>
    </row>
    <row r="23" spans="1:55" s="102" customFormat="1" ht="20.100000000000001" customHeight="1" x14ac:dyDescent="0.25">
      <c r="A23" s="199"/>
      <c r="B23" s="104"/>
      <c r="C23" s="104"/>
      <c r="D23" s="104"/>
      <c r="E23" s="104"/>
      <c r="F23" s="104"/>
      <c r="G23" s="104"/>
      <c r="H23" s="104"/>
      <c r="I23" s="104"/>
      <c r="J23" s="104"/>
      <c r="K23" s="104"/>
      <c r="L23" s="104"/>
      <c r="M23" s="104"/>
      <c r="N23" s="107">
        <f t="shared" ref="N23:O23" si="2">IF(AND(N40&lt;&gt;"",N41&lt;&gt;"",O40="",O41=""),1,0)</f>
        <v>1</v>
      </c>
      <c r="O23" s="104">
        <f t="shared" si="2"/>
        <v>0</v>
      </c>
      <c r="P23" s="104">
        <f>IF(AND(P40&lt;&gt;"",P41&lt;&gt;"",AC40="",AC41=""),1,0)</f>
        <v>0</v>
      </c>
      <c r="Q23" s="104"/>
      <c r="R23" s="104"/>
      <c r="S23" s="104"/>
      <c r="T23" s="104"/>
      <c r="U23" s="104"/>
      <c r="V23" s="104"/>
      <c r="W23" s="104"/>
      <c r="X23" s="104"/>
      <c r="Y23" s="104"/>
      <c r="Z23" s="104"/>
      <c r="AA23" s="104"/>
      <c r="AB23" s="104"/>
      <c r="AC23" s="104"/>
      <c r="AD23" s="104"/>
      <c r="AE23" s="104"/>
      <c r="AF23" s="104"/>
      <c r="AG23" s="104"/>
      <c r="AH23" s="104"/>
      <c r="AI23" s="104"/>
      <c r="AJ23" s="104"/>
      <c r="AK23" s="104"/>
      <c r="AL23" s="104"/>
      <c r="AM23" s="104"/>
      <c r="AN23" s="104"/>
      <c r="AO23" s="104"/>
      <c r="AP23" s="104"/>
      <c r="AQ23" s="104"/>
      <c r="AR23" s="104"/>
      <c r="AS23" s="104"/>
      <c r="AT23" s="104"/>
      <c r="AU23" s="104"/>
      <c r="AV23" s="104"/>
      <c r="AW23" s="104"/>
      <c r="AX23" s="104"/>
      <c r="AY23" s="104"/>
      <c r="AZ23" s="104"/>
      <c r="BA23" s="104"/>
      <c r="BB23" s="104"/>
      <c r="BC23" s="104"/>
    </row>
    <row r="24" spans="1:55" s="102" customFormat="1" ht="20.100000000000001" customHeight="1" x14ac:dyDescent="0.25">
      <c r="B24" s="104"/>
      <c r="C24" s="104"/>
      <c r="D24" s="104"/>
      <c r="E24" s="104"/>
      <c r="F24" s="104"/>
      <c r="G24" s="104"/>
      <c r="H24" s="104"/>
      <c r="I24" s="104"/>
      <c r="J24" s="104"/>
      <c r="K24" s="104"/>
      <c r="L24" s="104"/>
      <c r="M24" s="104"/>
      <c r="N24" s="107">
        <f t="shared" ref="N24:P24" si="3">N23*N40</f>
        <v>571930.32999999879</v>
      </c>
      <c r="O24" s="104">
        <f t="shared" si="3"/>
        <v>0</v>
      </c>
      <c r="P24" s="104">
        <f t="shared" si="3"/>
        <v>0</v>
      </c>
      <c r="Q24" s="104"/>
      <c r="R24" s="104"/>
      <c r="S24" s="104"/>
      <c r="T24" s="104"/>
      <c r="U24" s="104"/>
      <c r="V24" s="104"/>
      <c r="W24" s="104"/>
      <c r="X24" s="104"/>
      <c r="Y24" s="104"/>
      <c r="Z24" s="104"/>
      <c r="AA24" s="104"/>
      <c r="AB24" s="104"/>
      <c r="AC24" s="104"/>
      <c r="AD24" s="104"/>
      <c r="AE24" s="104"/>
      <c r="AF24" s="104"/>
      <c r="AG24" s="104"/>
      <c r="AH24" s="104"/>
      <c r="AI24" s="104"/>
      <c r="AJ24" s="104"/>
      <c r="AK24" s="104"/>
      <c r="AL24" s="104"/>
      <c r="AM24" s="104"/>
      <c r="AN24" s="104"/>
      <c r="AO24" s="104"/>
      <c r="AP24" s="104"/>
      <c r="AQ24" s="104"/>
      <c r="AR24" s="104"/>
      <c r="AS24" s="104"/>
      <c r="AT24" s="104"/>
      <c r="AU24" s="104"/>
      <c r="AV24" s="104"/>
      <c r="AW24" s="104"/>
      <c r="AX24" s="104"/>
      <c r="AY24" s="104"/>
      <c r="AZ24" s="104"/>
      <c r="BA24" s="104"/>
      <c r="BB24" s="104"/>
      <c r="BC24" s="104"/>
    </row>
    <row r="25" spans="1:55" s="102" customFormat="1" ht="20.100000000000001" customHeight="1" x14ac:dyDescent="0.25">
      <c r="B25" s="104"/>
      <c r="C25" s="104"/>
      <c r="D25" s="104"/>
      <c r="E25" s="104"/>
      <c r="F25" s="104"/>
      <c r="G25" s="104"/>
      <c r="H25" s="104"/>
      <c r="I25" s="104"/>
      <c r="J25" s="104"/>
      <c r="K25" s="104"/>
      <c r="L25" s="104"/>
      <c r="M25" s="104"/>
      <c r="N25" s="107">
        <f t="shared" ref="N25:P25" si="4">N23*N41</f>
        <v>2375088.5200000983</v>
      </c>
      <c r="O25" s="104">
        <f t="shared" si="4"/>
        <v>0</v>
      </c>
      <c r="P25" s="104">
        <f t="shared" si="4"/>
        <v>0</v>
      </c>
      <c r="Q25" s="104"/>
      <c r="R25" s="104"/>
      <c r="S25" s="104"/>
      <c r="T25" s="104"/>
      <c r="U25" s="104"/>
      <c r="V25" s="104"/>
      <c r="W25" s="104"/>
      <c r="X25" s="104"/>
      <c r="Y25" s="104"/>
      <c r="Z25" s="104"/>
      <c r="AA25" s="104"/>
      <c r="AB25" s="104"/>
      <c r="AC25" s="104"/>
      <c r="AD25" s="104"/>
      <c r="AE25" s="104"/>
      <c r="AF25" s="104"/>
      <c r="AG25" s="104"/>
      <c r="AH25" s="104"/>
      <c r="AI25" s="104"/>
      <c r="AJ25" s="104"/>
      <c r="AK25" s="104"/>
      <c r="AL25" s="104"/>
      <c r="AM25" s="104"/>
      <c r="AN25" s="104"/>
      <c r="AO25" s="104"/>
      <c r="AP25" s="104"/>
      <c r="AQ25" s="104"/>
      <c r="AR25" s="104"/>
      <c r="AS25" s="104"/>
      <c r="AT25" s="104"/>
      <c r="AU25" s="104"/>
      <c r="AV25" s="104"/>
      <c r="AW25" s="104"/>
      <c r="AX25" s="104"/>
      <c r="AY25" s="104"/>
      <c r="AZ25" s="104"/>
      <c r="BA25" s="104"/>
      <c r="BB25" s="104"/>
      <c r="BC25" s="104"/>
    </row>
    <row r="26" spans="1:55" s="102" customFormat="1" ht="20.100000000000001" customHeight="1" x14ac:dyDescent="0.25"/>
    <row r="27" spans="1:55" s="102" customFormat="1" ht="20.100000000000001" customHeight="1" x14ac:dyDescent="0.25"/>
    <row r="28" spans="1:55" s="102" customFormat="1" ht="20.100000000000001" customHeight="1" x14ac:dyDescent="0.25">
      <c r="A28" s="199"/>
    </row>
    <row r="29" spans="1:55" s="102" customFormat="1" ht="20.100000000000001" customHeight="1" x14ac:dyDescent="0.25">
      <c r="A29" s="199"/>
      <c r="B29" s="105"/>
      <c r="C29" s="105"/>
      <c r="D29" s="105"/>
      <c r="E29" s="105"/>
      <c r="F29" s="105"/>
      <c r="G29" s="105"/>
      <c r="H29" s="105"/>
      <c r="I29" s="105"/>
      <c r="J29" s="105"/>
      <c r="K29" s="105"/>
      <c r="L29" s="105"/>
      <c r="M29" s="105"/>
      <c r="N29" s="105"/>
      <c r="O29" s="105"/>
      <c r="P29" s="105"/>
      <c r="Q29" s="105"/>
      <c r="R29" s="105"/>
      <c r="S29" s="105"/>
      <c r="T29" s="105"/>
      <c r="U29" s="105"/>
      <c r="V29" s="105"/>
      <c r="W29" s="105"/>
      <c r="X29" s="105"/>
      <c r="Y29" s="105"/>
      <c r="Z29" s="105"/>
      <c r="AA29" s="105"/>
      <c r="AB29" s="105"/>
      <c r="AC29" s="105"/>
      <c r="AD29" s="105"/>
      <c r="AE29" s="105"/>
      <c r="AF29" s="105"/>
      <c r="AG29" s="105"/>
      <c r="AH29" s="105"/>
      <c r="AI29" s="105"/>
      <c r="AJ29" s="105"/>
      <c r="AK29" s="105"/>
      <c r="AL29" s="105"/>
      <c r="AM29" s="105"/>
      <c r="AN29" s="105"/>
      <c r="AO29" s="105"/>
      <c r="AP29" s="105"/>
      <c r="AQ29" s="105"/>
      <c r="AR29" s="105"/>
      <c r="AS29" s="105"/>
      <c r="AT29" s="105"/>
      <c r="AU29" s="105"/>
      <c r="AV29" s="105"/>
      <c r="AW29" s="105"/>
      <c r="AX29" s="105"/>
      <c r="AY29" s="105"/>
      <c r="AZ29" s="105"/>
      <c r="BA29" s="105"/>
      <c r="BB29" s="105"/>
      <c r="BC29" s="105"/>
    </row>
    <row r="30" spans="1:55" s="109" customFormat="1" ht="20.100000000000001" customHeight="1" x14ac:dyDescent="0.25">
      <c r="A30" s="108"/>
      <c r="B30" s="108"/>
      <c r="C30" s="108"/>
      <c r="D30" s="108"/>
      <c r="E30" s="108"/>
      <c r="F30" s="108"/>
      <c r="G30" s="108"/>
      <c r="H30" s="108"/>
      <c r="I30" s="108"/>
      <c r="J30" s="108"/>
      <c r="K30" s="108"/>
      <c r="L30" s="108"/>
      <c r="M30" s="108"/>
      <c r="N30" s="108"/>
      <c r="O30" s="108"/>
      <c r="P30" s="108"/>
      <c r="Q30" s="108"/>
      <c r="R30" s="108"/>
      <c r="S30" s="108"/>
      <c r="T30" s="108"/>
      <c r="U30" s="108"/>
      <c r="V30" s="108"/>
      <c r="W30" s="108"/>
      <c r="X30" s="108"/>
      <c r="Y30" s="108"/>
      <c r="Z30" s="108"/>
      <c r="AA30" s="108"/>
      <c r="AB30" s="108"/>
      <c r="AC30" s="202"/>
      <c r="AD30" s="202"/>
      <c r="AE30" s="202"/>
      <c r="AF30" s="202"/>
      <c r="AG30" s="202"/>
      <c r="AH30" s="202"/>
      <c r="AI30" s="202"/>
      <c r="AJ30" s="202"/>
      <c r="AK30" s="202"/>
      <c r="AL30" s="202"/>
      <c r="AM30" s="202"/>
      <c r="AN30" s="202"/>
      <c r="AO30" s="202"/>
      <c r="AP30" s="202"/>
      <c r="AQ30" s="202"/>
      <c r="AR30" s="202"/>
      <c r="AS30" s="202"/>
      <c r="AT30" s="202"/>
      <c r="AU30" s="202"/>
      <c r="AV30" s="202"/>
      <c r="AW30" s="202"/>
      <c r="AX30" s="202"/>
      <c r="AY30" s="202"/>
      <c r="AZ30" s="202"/>
      <c r="BA30" s="202"/>
      <c r="BB30" s="202"/>
      <c r="BC30" s="202"/>
    </row>
    <row r="31" spans="1:55" s="102" customFormat="1" ht="20.100000000000001" customHeight="1" x14ac:dyDescent="0.25">
      <c r="A31" s="108"/>
      <c r="B31" s="108"/>
      <c r="C31" s="108"/>
      <c r="D31" s="108"/>
      <c r="E31" s="108"/>
      <c r="F31" s="108"/>
      <c r="G31" s="108"/>
      <c r="H31" s="108"/>
      <c r="I31" s="108"/>
      <c r="J31" s="108"/>
      <c r="K31" s="108"/>
      <c r="L31" s="108"/>
      <c r="M31" s="108"/>
      <c r="N31" s="108"/>
      <c r="O31" s="108"/>
      <c r="P31" s="108"/>
      <c r="Q31" s="109"/>
      <c r="R31" s="109"/>
      <c r="S31" s="109"/>
      <c r="T31" s="109"/>
      <c r="U31" s="109"/>
      <c r="V31" s="109"/>
      <c r="W31" s="109"/>
      <c r="X31" s="109"/>
      <c r="Y31" s="109"/>
      <c r="Z31" s="109"/>
      <c r="AA31" s="109"/>
      <c r="AB31" s="109"/>
    </row>
    <row r="32" spans="1:55" s="102" customFormat="1" ht="20.100000000000001" customHeight="1" x14ac:dyDescent="0.25">
      <c r="A32" s="103"/>
    </row>
    <row r="33" spans="1:16354" s="102" customFormat="1" ht="20.100000000000001" customHeight="1" x14ac:dyDescent="0.25">
      <c r="A33" s="103"/>
    </row>
    <row r="34" spans="1:16354" s="102" customFormat="1" ht="20.100000000000001" customHeight="1" x14ac:dyDescent="0.25">
      <c r="A34" s="199"/>
    </row>
    <row r="35" spans="1:16354" s="102" customFormat="1" ht="20.100000000000001" customHeight="1" x14ac:dyDescent="0.25">
      <c r="A35" s="199"/>
    </row>
    <row r="36" spans="1:16354" ht="20.100000000000001" customHeight="1" x14ac:dyDescent="0.25">
      <c r="A36" s="145"/>
      <c r="B36" s="231">
        <v>2021</v>
      </c>
      <c r="C36" s="231"/>
      <c r="D36" s="232"/>
      <c r="E36" s="231">
        <v>2022</v>
      </c>
      <c r="F36" s="231"/>
      <c r="G36" s="231"/>
      <c r="H36" s="231"/>
      <c r="I36" s="231"/>
      <c r="J36" s="231"/>
      <c r="K36" s="231"/>
      <c r="L36" s="231"/>
      <c r="M36" s="231"/>
      <c r="N36" s="232"/>
      <c r="O36" s="145"/>
      <c r="P36" s="146"/>
      <c r="Q36" s="247">
        <v>2023</v>
      </c>
      <c r="R36" s="247"/>
      <c r="S36" s="247"/>
      <c r="T36" s="247"/>
      <c r="U36" s="247"/>
      <c r="V36" s="247"/>
      <c r="W36" s="247"/>
      <c r="X36" s="247"/>
      <c r="Y36" s="247"/>
      <c r="Z36" s="247"/>
      <c r="AA36" s="247"/>
      <c r="AB36" s="248"/>
      <c r="AC36" s="131" t="s">
        <v>2</v>
      </c>
    </row>
    <row r="37" spans="1:16354" ht="18.75" x14ac:dyDescent="0.3">
      <c r="A37" s="145"/>
      <c r="B37" s="144">
        <v>44470</v>
      </c>
      <c r="C37" s="144">
        <v>44501</v>
      </c>
      <c r="D37" s="144">
        <v>44531</v>
      </c>
      <c r="E37" s="144">
        <v>44562</v>
      </c>
      <c r="F37" s="144">
        <v>44593</v>
      </c>
      <c r="G37" s="144">
        <v>44621</v>
      </c>
      <c r="H37" s="144">
        <v>44652</v>
      </c>
      <c r="I37" s="144">
        <v>44682</v>
      </c>
      <c r="J37" s="144">
        <v>44713</v>
      </c>
      <c r="K37" s="144">
        <v>44743</v>
      </c>
      <c r="L37" s="144">
        <v>44774</v>
      </c>
      <c r="M37" s="144">
        <v>44805</v>
      </c>
      <c r="N37" s="144">
        <v>44835</v>
      </c>
      <c r="O37" s="145">
        <v>44866</v>
      </c>
      <c r="P37" s="144">
        <v>44896</v>
      </c>
      <c r="Q37" s="110">
        <v>44927</v>
      </c>
      <c r="R37" s="110">
        <v>44958</v>
      </c>
      <c r="S37" s="110">
        <v>44986</v>
      </c>
      <c r="T37" s="110">
        <v>45017</v>
      </c>
      <c r="U37" s="110">
        <v>45047</v>
      </c>
      <c r="V37" s="110">
        <v>45078</v>
      </c>
      <c r="W37" s="110">
        <v>45108</v>
      </c>
      <c r="X37" s="110">
        <v>45139</v>
      </c>
      <c r="Y37" s="110">
        <v>45170</v>
      </c>
      <c r="Z37" s="110">
        <v>45200</v>
      </c>
      <c r="AA37" s="110">
        <v>45231</v>
      </c>
      <c r="AB37" s="110">
        <v>45261</v>
      </c>
      <c r="AC37" s="131"/>
    </row>
    <row r="38" spans="1:16354" ht="18.75" x14ac:dyDescent="0.25">
      <c r="A38" s="179" t="s">
        <v>197</v>
      </c>
      <c r="B38" s="180">
        <v>570771.53000006976</v>
      </c>
      <c r="C38" s="180">
        <v>538445.71000004257</v>
      </c>
      <c r="D38" s="180">
        <v>613482.21000004059</v>
      </c>
      <c r="E38" s="180">
        <v>558087.25000009139</v>
      </c>
      <c r="F38" s="180">
        <v>502171.79000006185</v>
      </c>
      <c r="G38" s="180">
        <v>789357.33000006247</v>
      </c>
      <c r="H38" s="180">
        <v>436718.88000002771</v>
      </c>
      <c r="I38" s="180">
        <v>405475.63000002922</v>
      </c>
      <c r="J38" s="180">
        <v>421610.73000002734</v>
      </c>
      <c r="K38" s="180">
        <v>420661.93000001594</v>
      </c>
      <c r="L38" s="180">
        <v>506775.97000004217</v>
      </c>
      <c r="M38" s="180">
        <v>547311.98000008578</v>
      </c>
      <c r="N38" s="180">
        <v>666754.92000007792</v>
      </c>
      <c r="AC38" s="149">
        <f>N38/M38-1</f>
        <v>0.21823556648618103</v>
      </c>
    </row>
    <row r="39" spans="1:16354" ht="30" x14ac:dyDescent="0.25">
      <c r="A39" s="178" t="s">
        <v>198</v>
      </c>
      <c r="B39" s="56">
        <v>9.4225588477675117E-3</v>
      </c>
      <c r="C39" s="56">
        <v>9.5622910088227538E-3</v>
      </c>
      <c r="D39" s="56">
        <v>9.1936811712265264E-3</v>
      </c>
      <c r="E39" s="56">
        <v>8.9555195270081909E-3</v>
      </c>
      <c r="F39" s="56">
        <v>7.8004773044994197E-3</v>
      </c>
      <c r="G39" s="56">
        <v>7.9412146318809402E-3</v>
      </c>
      <c r="H39" s="56">
        <v>7.9410035137486047E-3</v>
      </c>
      <c r="I39" s="56">
        <v>8.03446450215764E-3</v>
      </c>
      <c r="J39" s="56">
        <v>8.0411082008987212E-3</v>
      </c>
      <c r="K39" s="56">
        <v>7.9470260452664063E-3</v>
      </c>
      <c r="L39" s="56">
        <v>7.828856987758058E-3</v>
      </c>
      <c r="M39" s="56">
        <v>7.896694839663463E-3</v>
      </c>
      <c r="N39" s="56">
        <v>8.2490277933684013E-3</v>
      </c>
      <c r="AC39" s="149"/>
    </row>
    <row r="40" spans="1:16354" ht="18.75" x14ac:dyDescent="0.25">
      <c r="A40" s="179" t="s">
        <v>199</v>
      </c>
      <c r="B40" s="180">
        <v>430268.73000000155</v>
      </c>
      <c r="C40" s="180">
        <v>405262.64000000316</v>
      </c>
      <c r="D40" s="180">
        <v>495561.37000000163</v>
      </c>
      <c r="E40" s="180">
        <v>451636.68000000116</v>
      </c>
      <c r="F40" s="180">
        <v>452258.46000000078</v>
      </c>
      <c r="G40" s="180">
        <v>703279.13999999827</v>
      </c>
      <c r="H40" s="180">
        <v>422614.82000000263</v>
      </c>
      <c r="I40" s="180">
        <v>381486.4100000019</v>
      </c>
      <c r="J40" s="180">
        <v>330494.51000000071</v>
      </c>
      <c r="K40" s="180">
        <v>343290.15000000264</v>
      </c>
      <c r="L40" s="180">
        <v>439663.65000000078</v>
      </c>
      <c r="M40" s="180">
        <v>501573.60999999975</v>
      </c>
      <c r="N40" s="180">
        <v>571930.32999999879</v>
      </c>
      <c r="AC40" s="149">
        <f>N40/M40-1</f>
        <v>0.14027197324037655</v>
      </c>
    </row>
    <row r="41" spans="1:16354" ht="31.5" x14ac:dyDescent="0.25">
      <c r="A41" s="179" t="s">
        <v>200</v>
      </c>
      <c r="B41" s="180">
        <v>1277886.3399999733</v>
      </c>
      <c r="C41" s="180">
        <v>1325425.3699999999</v>
      </c>
      <c r="D41" s="180">
        <v>1544589.5799999866</v>
      </c>
      <c r="E41" s="180">
        <v>1041470.5600000011</v>
      </c>
      <c r="F41" s="180">
        <v>993314.54999999504</v>
      </c>
      <c r="G41" s="180">
        <v>1736741.500000024</v>
      </c>
      <c r="H41" s="180">
        <v>667739.67999999132</v>
      </c>
      <c r="I41" s="180">
        <v>660193.14999999781</v>
      </c>
      <c r="J41" s="180">
        <v>1121846.3500000015</v>
      </c>
      <c r="K41" s="180">
        <v>1636093.2400000063</v>
      </c>
      <c r="L41" s="180">
        <v>2059241.350000019</v>
      </c>
      <c r="M41" s="180">
        <v>1175084.059999994</v>
      </c>
      <c r="N41" s="180">
        <v>2375088.5200000983</v>
      </c>
      <c r="AC41" s="149">
        <f>N41/M41-1</f>
        <v>1.0212073338822334</v>
      </c>
    </row>
    <row r="42" spans="1:16354" ht="31.5" x14ac:dyDescent="0.25">
      <c r="A42" s="179" t="s">
        <v>201</v>
      </c>
      <c r="B42" s="180">
        <f>B40+B41</f>
        <v>1708155.0699999749</v>
      </c>
      <c r="C42" s="180">
        <f t="shared" ref="C42:N42" si="5">C40+C41</f>
        <v>1730688.010000003</v>
      </c>
      <c r="D42" s="180">
        <f t="shared" si="5"/>
        <v>2040150.9499999881</v>
      </c>
      <c r="E42" s="180">
        <f t="shared" si="5"/>
        <v>1493107.2400000023</v>
      </c>
      <c r="F42" s="180">
        <f t="shared" si="5"/>
        <v>1445573.0099999958</v>
      </c>
      <c r="G42" s="180">
        <f t="shared" si="5"/>
        <v>2440020.640000022</v>
      </c>
      <c r="H42" s="180">
        <f t="shared" si="5"/>
        <v>1090354.4999999939</v>
      </c>
      <c r="I42" s="180">
        <f t="shared" si="5"/>
        <v>1041679.5599999997</v>
      </c>
      <c r="J42" s="180">
        <f t="shared" si="5"/>
        <v>1452340.8600000022</v>
      </c>
      <c r="K42" s="180">
        <f t="shared" si="5"/>
        <v>1979383.390000009</v>
      </c>
      <c r="L42" s="180">
        <f t="shared" si="5"/>
        <v>2498905.0000000196</v>
      </c>
      <c r="M42" s="180">
        <f t="shared" si="5"/>
        <v>1676657.6699999939</v>
      </c>
      <c r="N42" s="180">
        <f t="shared" si="5"/>
        <v>2947018.850000097</v>
      </c>
      <c r="AC42" s="149">
        <f>N42/M42-1</f>
        <v>0.75767474943177149</v>
      </c>
    </row>
    <row r="43" spans="1:16354" ht="30" x14ac:dyDescent="0.25">
      <c r="A43" s="164" t="s">
        <v>226</v>
      </c>
      <c r="B43" s="56">
        <f>B42/ВОВЛЕЧЁННОСТЬ!B26</f>
        <v>2.9083226026765666E-2</v>
      </c>
      <c r="C43" s="56">
        <f>C42/ВОВЛЕЧЁННОСТЬ!C26</f>
        <v>3.1792056457975247E-2</v>
      </c>
      <c r="D43" s="56">
        <f>D42/ВОВЛЕЧЁННОСТЬ!D26</f>
        <v>3.1638834856346151E-2</v>
      </c>
      <c r="E43" s="56">
        <f>E42/ВОВЛЕЧЁННОСТЬ!E26</f>
        <v>2.4605224809433356E-2</v>
      </c>
      <c r="F43" s="56">
        <f>F42/ВОВЛЕЧЁННОСТЬ!F26</f>
        <v>2.3016121159239785E-2</v>
      </c>
      <c r="G43" s="56">
        <f>G42/ВОВЛЕЧЁННОСТЬ!G26</f>
        <v>2.5213082193318151E-2</v>
      </c>
      <c r="H43" s="56">
        <f>H42/ВОВЛЕЧЁННОСТЬ!H26</f>
        <v>2.0255290286733278E-2</v>
      </c>
      <c r="I43" s="56">
        <f>I42/ВОВЛЕЧЁННОСТЬ!I26</f>
        <v>2.1100941192618138E-2</v>
      </c>
      <c r="J43" s="56">
        <f>J42/ВОВЛЕЧЁННОСТЬ!J26</f>
        <v>2.8536540923620721E-2</v>
      </c>
      <c r="K43" s="56">
        <f>K42/ВОВЛЕЧЁННОСТЬ!K26</f>
        <v>3.8942345094715038E-2</v>
      </c>
      <c r="L43" s="56">
        <f>L42/ВОВЛЕЧЁННОСТЬ!L26</f>
        <v>4.0245375102031127E-2</v>
      </c>
      <c r="M43" s="56">
        <f>M42/ВОВЛЕЧЁННОСТЬ!M26</f>
        <v>2.4818279707954274E-2</v>
      </c>
      <c r="N43" s="56">
        <f>N42/ВОВЛЕЧЁННОСТЬ!N26</f>
        <v>3.7868598416899171E-2</v>
      </c>
      <c r="AC43" s="149"/>
    </row>
    <row r="44" spans="1:16354" ht="30" x14ac:dyDescent="0.25">
      <c r="A44" s="164" t="s">
        <v>227</v>
      </c>
      <c r="B44" s="56">
        <f>B42/ВОВЛЕЧЁННОСТЬ!B24</f>
        <v>5.8696692242798726E-3</v>
      </c>
      <c r="C44" s="56">
        <f>C42/ВОВЛЕЧЁННОСТЬ!C24</f>
        <v>6.1735307191483936E-3</v>
      </c>
      <c r="D44" s="56">
        <f>D42/ВОВЛЕЧЁННОСТЬ!D24</f>
        <v>5.2114667562498983E-3</v>
      </c>
      <c r="E44" s="56">
        <f>E42/ВОВЛЕЧЁННОСТЬ!E24</f>
        <v>4.3144388071057532E-3</v>
      </c>
      <c r="F44" s="56">
        <f>F42/ВОВЛЕЧЁННОСТЬ!F24</f>
        <v>4.9519205889910923E-3</v>
      </c>
      <c r="G44" s="56">
        <f>G42/ВОВЛЕЧЁННОСТЬ!G24</f>
        <v>5.7037235208494694E-3</v>
      </c>
      <c r="H44" s="56">
        <f>H42/ВОВЛЕЧЁННОСТЬ!H24</f>
        <v>4.5662767112089938E-3</v>
      </c>
      <c r="I44" s="56">
        <f>I42/ВОВЛЕЧЁННОСТЬ!I24</f>
        <v>4.9708066914030385E-3</v>
      </c>
      <c r="J44" s="56">
        <f>J42/ВОВЛЕЧЁННОСТЬ!J24</f>
        <v>7.3900043876091188E-3</v>
      </c>
      <c r="K44" s="56">
        <f>K42/ВОВЛЕЧЁННОСТЬ!K24</f>
        <v>1.0732241011136302E-2</v>
      </c>
      <c r="L44" s="56">
        <f>L42/ВОВЛЕЧЁННОСТЬ!L24</f>
        <v>1.2250791385447929E-2</v>
      </c>
      <c r="M44" s="56">
        <f>M42/ВОВЛЕЧЁННОСТЬ!M24</f>
        <v>8.0744729641790847E-3</v>
      </c>
      <c r="N44" s="56">
        <f>N42/ВОВЛЕЧЁННОСТЬ!N24</f>
        <v>1.3155280655184145E-2</v>
      </c>
      <c r="AC44" s="149"/>
    </row>
    <row r="45" spans="1:16354" ht="29.25" customHeight="1" x14ac:dyDescent="0.25">
      <c r="A45" s="179" t="s">
        <v>202</v>
      </c>
      <c r="B45" s="180">
        <v>24.80363924597922</v>
      </c>
      <c r="C45" s="180">
        <v>23.007984557738343</v>
      </c>
      <c r="D45" s="180">
        <v>25.907641677122626</v>
      </c>
      <c r="E45" s="180">
        <v>23.680614513422878</v>
      </c>
      <c r="F45" s="180">
        <v>23.16185905971529</v>
      </c>
      <c r="G45" s="180">
        <v>31.847083276728625</v>
      </c>
      <c r="H45" s="180">
        <v>21.695919708404055</v>
      </c>
      <c r="I45" s="180">
        <v>19.852540070774452</v>
      </c>
      <c r="J45" s="180">
        <v>16.811359173915292</v>
      </c>
      <c r="K45" s="180">
        <v>16.965166790215104</v>
      </c>
      <c r="L45" s="180">
        <v>17.307548321064473</v>
      </c>
      <c r="M45" s="180">
        <v>17.330901143706154</v>
      </c>
      <c r="N45" s="180">
        <v>17.780033263903963</v>
      </c>
      <c r="AC45" s="149">
        <f>N45/M45-1</f>
        <v>2.5915104845019243E-2</v>
      </c>
    </row>
    <row r="46" spans="1:16354" s="22" customFormat="1" hidden="1" x14ac:dyDescent="0.25">
      <c r="A46" s="111" t="s">
        <v>203</v>
      </c>
      <c r="B46" s="112" t="e">
        <f t="shared" ref="B46:M46" si="6">+B49/SUM(B$49:B$58)</f>
        <v>#DIV/0!</v>
      </c>
      <c r="C46" s="112" t="e">
        <f t="shared" si="6"/>
        <v>#DIV/0!</v>
      </c>
      <c r="D46" s="112" t="e">
        <f t="shared" si="6"/>
        <v>#DIV/0!</v>
      </c>
      <c r="E46" s="112" t="e">
        <f t="shared" si="6"/>
        <v>#DIV/0!</v>
      </c>
      <c r="F46" s="112" t="e">
        <f t="shared" si="6"/>
        <v>#DIV/0!</v>
      </c>
      <c r="G46" s="112" t="e">
        <f t="shared" si="6"/>
        <v>#DIV/0!</v>
      </c>
      <c r="H46" s="112" t="e">
        <f t="shared" si="6"/>
        <v>#DIV/0!</v>
      </c>
      <c r="I46" s="112" t="e">
        <f t="shared" si="6"/>
        <v>#DIV/0!</v>
      </c>
      <c r="J46" s="112" t="e">
        <f t="shared" si="6"/>
        <v>#DIV/0!</v>
      </c>
      <c r="K46" s="112" t="e">
        <f t="shared" si="6"/>
        <v>#DIV/0!</v>
      </c>
      <c r="L46" s="112" t="e">
        <f t="shared" si="6"/>
        <v>#DIV/0!</v>
      </c>
      <c r="M46" s="112" t="e">
        <f t="shared" si="6"/>
        <v>#DIV/0!</v>
      </c>
      <c r="N46" s="113" t="e">
        <f>+N49/SUM(N$49:N$58)</f>
        <v>#DIV/0!</v>
      </c>
      <c r="O46" s="114"/>
      <c r="P46" s="114"/>
      <c r="Q46" s="114"/>
      <c r="R46" s="114"/>
      <c r="S46" s="114"/>
      <c r="T46" s="114"/>
      <c r="U46" s="114"/>
      <c r="V46" s="114"/>
      <c r="W46" s="114"/>
      <c r="X46" s="114"/>
      <c r="Y46" s="114"/>
      <c r="Z46" s="114"/>
      <c r="AA46" s="114"/>
      <c r="AB46" s="114"/>
      <c r="AC46" s="126" t="e">
        <f t="shared" ref="AC46:AC58" si="7">N46/M46-1</f>
        <v>#DIV/0!</v>
      </c>
      <c r="AD46" s="114"/>
      <c r="AE46" s="114"/>
      <c r="AF46" s="114"/>
      <c r="AG46" s="114"/>
      <c r="AH46" s="114"/>
      <c r="AI46" s="114"/>
      <c r="AJ46" s="114"/>
      <c r="AK46" s="114"/>
      <c r="AL46" s="114"/>
      <c r="AM46" s="114"/>
      <c r="AN46" s="114"/>
      <c r="AO46" s="114"/>
      <c r="AP46" s="114"/>
      <c r="AQ46" s="114"/>
      <c r="AR46" s="114"/>
      <c r="AS46" s="114"/>
      <c r="AT46" s="114"/>
      <c r="AU46" s="114"/>
      <c r="AV46" s="114"/>
      <c r="AW46" s="114"/>
      <c r="AX46" s="114"/>
      <c r="AY46" s="114"/>
      <c r="AZ46" s="114"/>
      <c r="BA46" s="114"/>
      <c r="BB46" s="114"/>
      <c r="BC46" s="114"/>
      <c r="BD46" s="114"/>
      <c r="BE46" s="114"/>
      <c r="BF46" s="114"/>
      <c r="BG46" s="114"/>
      <c r="BH46" s="114"/>
      <c r="BI46" s="114"/>
      <c r="BJ46" s="114"/>
      <c r="BK46" s="114"/>
      <c r="BL46" s="114"/>
      <c r="BM46" s="114"/>
      <c r="BN46" s="114"/>
      <c r="BO46" s="114"/>
      <c r="BP46" s="114"/>
      <c r="BQ46" s="114"/>
      <c r="BR46" s="114"/>
      <c r="BS46" s="114"/>
      <c r="BT46" s="114"/>
      <c r="BU46" s="114"/>
      <c r="BV46" s="114"/>
      <c r="BW46" s="114"/>
      <c r="BX46" s="114"/>
      <c r="BY46" s="114"/>
      <c r="BZ46" s="114"/>
      <c r="CA46" s="114"/>
      <c r="CB46" s="114"/>
      <c r="CC46" s="114"/>
      <c r="CD46" s="114"/>
      <c r="CE46" s="114"/>
      <c r="CF46" s="114"/>
      <c r="CG46" s="114"/>
      <c r="CH46" s="114"/>
      <c r="CI46" s="114"/>
      <c r="CJ46" s="114"/>
      <c r="CK46" s="114"/>
      <c r="CL46" s="114"/>
      <c r="CM46" s="114"/>
      <c r="CN46" s="114"/>
      <c r="CO46" s="114"/>
      <c r="CP46" s="114"/>
      <c r="CQ46" s="114"/>
      <c r="CR46" s="114"/>
      <c r="CS46" s="114"/>
      <c r="CT46" s="114"/>
      <c r="CU46" s="114"/>
      <c r="CV46" s="114"/>
      <c r="CW46" s="114"/>
      <c r="CX46" s="114"/>
      <c r="CY46" s="114"/>
      <c r="CZ46" s="114"/>
      <c r="DA46" s="114"/>
      <c r="DB46" s="114"/>
      <c r="DC46" s="114"/>
      <c r="DD46" s="114"/>
      <c r="DE46" s="114"/>
      <c r="DF46" s="114"/>
      <c r="DG46" s="114"/>
      <c r="DH46" s="114"/>
      <c r="DI46" s="114"/>
      <c r="DJ46" s="114"/>
      <c r="DK46" s="114"/>
      <c r="DL46" s="114"/>
      <c r="DM46" s="114"/>
      <c r="DN46" s="114"/>
      <c r="DO46" s="114"/>
      <c r="DP46" s="114"/>
      <c r="DQ46" s="114"/>
      <c r="DR46" s="114"/>
      <c r="DS46" s="114"/>
      <c r="DT46" s="114"/>
      <c r="DU46" s="114"/>
      <c r="DV46" s="114"/>
      <c r="DW46" s="114"/>
      <c r="DX46" s="114"/>
      <c r="DY46" s="114"/>
      <c r="DZ46" s="114"/>
      <c r="EA46" s="114"/>
      <c r="EB46" s="114"/>
      <c r="EC46" s="114"/>
      <c r="ED46" s="114"/>
      <c r="EE46" s="114"/>
      <c r="EF46" s="114"/>
      <c r="EG46" s="114"/>
      <c r="EH46" s="114"/>
      <c r="EI46" s="114"/>
      <c r="EJ46" s="114"/>
      <c r="EK46" s="114"/>
      <c r="EL46" s="114"/>
      <c r="EM46" s="114"/>
      <c r="EN46" s="114"/>
      <c r="EO46" s="114"/>
      <c r="EP46" s="114"/>
      <c r="EQ46" s="114"/>
      <c r="ER46" s="114"/>
      <c r="ES46" s="114"/>
      <c r="ET46" s="114"/>
      <c r="EU46" s="114"/>
      <c r="EV46" s="114"/>
      <c r="EW46" s="114"/>
      <c r="EX46" s="114"/>
      <c r="EY46" s="114"/>
      <c r="EZ46" s="114"/>
      <c r="FA46" s="114"/>
      <c r="FB46" s="114"/>
      <c r="FC46" s="114"/>
      <c r="FD46" s="114"/>
      <c r="FE46" s="114"/>
      <c r="FF46" s="114"/>
      <c r="FG46" s="114"/>
      <c r="FH46" s="114"/>
      <c r="FI46" s="114"/>
      <c r="FJ46" s="114"/>
      <c r="FK46" s="114"/>
      <c r="FL46" s="114"/>
      <c r="FM46" s="114"/>
      <c r="FN46" s="114"/>
      <c r="FO46" s="114"/>
      <c r="FP46" s="114"/>
      <c r="FQ46" s="114"/>
      <c r="FR46" s="114"/>
      <c r="FS46" s="114"/>
      <c r="FT46" s="114"/>
      <c r="FU46" s="114"/>
      <c r="FV46" s="114"/>
      <c r="FW46" s="114"/>
      <c r="FX46" s="114"/>
      <c r="FY46" s="114"/>
      <c r="FZ46" s="114"/>
      <c r="GA46" s="114"/>
      <c r="GB46" s="114"/>
      <c r="GC46" s="114"/>
      <c r="GD46" s="114"/>
      <c r="GE46" s="114"/>
      <c r="GF46" s="114"/>
      <c r="GG46" s="114"/>
      <c r="GH46" s="114"/>
      <c r="GI46" s="114"/>
      <c r="GJ46" s="114"/>
      <c r="GK46" s="114"/>
      <c r="GL46" s="114"/>
      <c r="GM46" s="114"/>
      <c r="GN46" s="114"/>
      <c r="GO46" s="114"/>
      <c r="GP46" s="114"/>
      <c r="GQ46" s="114"/>
      <c r="GR46" s="114"/>
      <c r="GS46" s="114"/>
      <c r="GT46" s="114"/>
      <c r="GU46" s="114"/>
      <c r="GV46" s="114"/>
      <c r="GW46" s="114"/>
      <c r="GX46" s="114"/>
      <c r="GY46" s="114"/>
      <c r="GZ46" s="114"/>
      <c r="HA46" s="114"/>
      <c r="HB46" s="114"/>
      <c r="HC46" s="114"/>
      <c r="HD46" s="114"/>
      <c r="HE46" s="114"/>
      <c r="HF46" s="114"/>
      <c r="HG46" s="114"/>
      <c r="HH46" s="114"/>
      <c r="HI46" s="114"/>
      <c r="HJ46" s="114"/>
      <c r="HK46" s="114"/>
      <c r="HL46" s="114"/>
      <c r="HM46" s="114"/>
      <c r="HN46" s="114"/>
      <c r="HO46" s="114"/>
      <c r="HP46" s="114"/>
      <c r="HQ46" s="114"/>
      <c r="HR46" s="114"/>
      <c r="HS46" s="114"/>
      <c r="HT46" s="114"/>
      <c r="HU46" s="114"/>
      <c r="HV46" s="114"/>
      <c r="HW46" s="114"/>
      <c r="HX46" s="114"/>
      <c r="HY46" s="114"/>
      <c r="HZ46" s="114"/>
      <c r="IA46" s="114"/>
      <c r="IB46" s="114"/>
      <c r="IC46" s="114"/>
      <c r="ID46" s="114"/>
      <c r="IE46" s="114"/>
      <c r="IF46" s="114"/>
      <c r="IG46" s="114"/>
      <c r="IH46" s="114"/>
      <c r="II46" s="114"/>
      <c r="IJ46" s="114"/>
      <c r="IK46" s="114"/>
      <c r="IL46" s="114"/>
      <c r="IM46" s="114"/>
      <c r="IN46" s="114"/>
      <c r="IO46" s="114"/>
      <c r="IP46" s="114"/>
      <c r="IQ46" s="114"/>
      <c r="IR46" s="114"/>
      <c r="IS46" s="114"/>
      <c r="IT46" s="114"/>
      <c r="IU46" s="114"/>
      <c r="IV46" s="114"/>
      <c r="IW46" s="114"/>
      <c r="IX46" s="114"/>
      <c r="IY46" s="114"/>
      <c r="IZ46" s="114"/>
      <c r="JA46" s="114"/>
      <c r="JB46" s="114"/>
      <c r="JC46" s="114"/>
      <c r="JD46" s="114"/>
      <c r="JE46" s="114"/>
      <c r="JF46" s="114"/>
      <c r="JG46" s="114"/>
      <c r="JH46" s="114"/>
      <c r="JI46" s="114"/>
      <c r="JJ46" s="114"/>
      <c r="JK46" s="114"/>
      <c r="JL46" s="114"/>
      <c r="JM46" s="114"/>
      <c r="JN46" s="114"/>
      <c r="JO46" s="114"/>
      <c r="JP46" s="114"/>
      <c r="JQ46" s="114"/>
      <c r="JR46" s="114"/>
      <c r="JS46" s="114"/>
      <c r="JT46" s="114"/>
      <c r="JU46" s="114"/>
      <c r="JV46" s="114"/>
      <c r="JW46" s="114"/>
      <c r="JX46" s="114"/>
      <c r="JY46" s="114"/>
      <c r="JZ46" s="114"/>
      <c r="KA46" s="114"/>
      <c r="KB46" s="114"/>
      <c r="KC46" s="114"/>
      <c r="KD46" s="114"/>
      <c r="KE46" s="114"/>
      <c r="KF46" s="114"/>
      <c r="KG46" s="114"/>
      <c r="KH46" s="114"/>
      <c r="KI46" s="114"/>
      <c r="KJ46" s="114"/>
      <c r="KK46" s="114"/>
      <c r="KL46" s="114"/>
      <c r="KM46" s="114"/>
      <c r="KN46" s="114"/>
      <c r="KO46" s="114"/>
      <c r="KP46" s="114"/>
      <c r="KQ46" s="114"/>
      <c r="KR46" s="114"/>
      <c r="KS46" s="114"/>
      <c r="KT46" s="114"/>
      <c r="KU46" s="114"/>
      <c r="KV46" s="114"/>
      <c r="KW46" s="114"/>
      <c r="KX46" s="114"/>
      <c r="KY46" s="114"/>
      <c r="KZ46" s="114"/>
      <c r="LA46" s="114"/>
      <c r="LB46" s="114"/>
      <c r="LC46" s="114"/>
      <c r="LD46" s="114"/>
      <c r="LE46" s="114"/>
      <c r="LF46" s="114"/>
      <c r="LG46" s="114"/>
      <c r="LH46" s="114"/>
      <c r="LI46" s="114"/>
      <c r="LJ46" s="114"/>
      <c r="LK46" s="114"/>
      <c r="LL46" s="114"/>
      <c r="LM46" s="114"/>
      <c r="LN46" s="114"/>
      <c r="LO46" s="114"/>
      <c r="LP46" s="114"/>
      <c r="LQ46" s="114"/>
      <c r="LR46" s="114"/>
      <c r="LS46" s="114"/>
      <c r="LT46" s="114"/>
      <c r="LU46" s="114"/>
      <c r="LV46" s="114"/>
      <c r="LW46" s="114"/>
      <c r="LX46" s="114"/>
      <c r="LY46" s="114"/>
      <c r="LZ46" s="114"/>
      <c r="MA46" s="114"/>
      <c r="MB46" s="114"/>
      <c r="MC46" s="114"/>
      <c r="MD46" s="114"/>
      <c r="ME46" s="114"/>
      <c r="MF46" s="114"/>
      <c r="MG46" s="114"/>
      <c r="MH46" s="114"/>
      <c r="MI46" s="114"/>
      <c r="MJ46" s="114"/>
      <c r="MK46" s="114"/>
      <c r="ML46" s="114"/>
      <c r="MM46" s="114"/>
      <c r="MN46" s="114"/>
      <c r="MO46" s="114"/>
      <c r="MP46" s="114"/>
      <c r="MQ46" s="114"/>
      <c r="MR46" s="114"/>
      <c r="MS46" s="114"/>
      <c r="MT46" s="114"/>
      <c r="MU46" s="114"/>
      <c r="MV46" s="114"/>
      <c r="MW46" s="114"/>
      <c r="MX46" s="114"/>
      <c r="MY46" s="114"/>
      <c r="MZ46" s="114"/>
      <c r="NA46" s="114"/>
      <c r="NB46" s="114"/>
      <c r="NC46" s="114"/>
      <c r="ND46" s="114"/>
      <c r="NE46" s="114"/>
      <c r="NF46" s="114"/>
      <c r="NG46" s="114"/>
      <c r="NH46" s="114"/>
      <c r="NI46" s="114"/>
      <c r="NJ46" s="114"/>
      <c r="NK46" s="114"/>
      <c r="NL46" s="114"/>
      <c r="NM46" s="114"/>
      <c r="NN46" s="114"/>
      <c r="NO46" s="114"/>
      <c r="NP46" s="114"/>
      <c r="NQ46" s="114"/>
      <c r="NR46" s="114"/>
      <c r="NS46" s="114"/>
      <c r="NT46" s="114"/>
      <c r="NU46" s="114"/>
      <c r="NV46" s="114"/>
      <c r="NW46" s="114"/>
      <c r="NX46" s="114"/>
      <c r="NY46" s="114"/>
      <c r="NZ46" s="114"/>
      <c r="OA46" s="114"/>
      <c r="OB46" s="114"/>
      <c r="OC46" s="114"/>
      <c r="OD46" s="114"/>
      <c r="OE46" s="114"/>
      <c r="OF46" s="114"/>
      <c r="OG46" s="114"/>
      <c r="OH46" s="114"/>
      <c r="OI46" s="114"/>
      <c r="OJ46" s="114"/>
      <c r="OK46" s="114"/>
      <c r="OL46" s="114"/>
      <c r="OM46" s="114"/>
      <c r="ON46" s="114"/>
      <c r="OO46" s="114"/>
      <c r="OP46" s="114"/>
      <c r="OQ46" s="114"/>
      <c r="OR46" s="114"/>
      <c r="OS46" s="114"/>
      <c r="OT46" s="114"/>
      <c r="OU46" s="114"/>
      <c r="OV46" s="114"/>
      <c r="OW46" s="114"/>
      <c r="OX46" s="114"/>
      <c r="OY46" s="114"/>
      <c r="OZ46" s="114"/>
      <c r="PA46" s="114"/>
      <c r="PB46" s="114"/>
      <c r="PC46" s="114"/>
      <c r="PD46" s="114"/>
      <c r="PE46" s="114"/>
      <c r="PF46" s="114"/>
      <c r="PG46" s="114"/>
      <c r="PH46" s="114"/>
      <c r="PI46" s="114"/>
      <c r="PJ46" s="114"/>
      <c r="PK46" s="114"/>
      <c r="PL46" s="114"/>
      <c r="PM46" s="114"/>
      <c r="PN46" s="114"/>
      <c r="PO46" s="114"/>
      <c r="PP46" s="114"/>
      <c r="PQ46" s="114"/>
      <c r="PR46" s="114"/>
      <c r="PS46" s="114"/>
      <c r="PT46" s="114"/>
      <c r="PU46" s="114"/>
      <c r="PV46" s="114"/>
      <c r="PW46" s="114"/>
      <c r="PX46" s="114"/>
      <c r="PY46" s="114"/>
      <c r="PZ46" s="114"/>
      <c r="QA46" s="114"/>
      <c r="QB46" s="114"/>
      <c r="QC46" s="114"/>
      <c r="QD46" s="114"/>
      <c r="QE46" s="114"/>
      <c r="QF46" s="114"/>
      <c r="QG46" s="114"/>
      <c r="QH46" s="114"/>
      <c r="QI46" s="114"/>
      <c r="QJ46" s="114"/>
      <c r="QK46" s="114"/>
      <c r="QL46" s="114"/>
      <c r="QM46" s="114"/>
      <c r="QN46" s="114"/>
      <c r="QO46" s="114"/>
      <c r="QP46" s="114"/>
      <c r="QQ46" s="114"/>
      <c r="QR46" s="114"/>
      <c r="QS46" s="114"/>
      <c r="QT46" s="114"/>
      <c r="QU46" s="114"/>
      <c r="QV46" s="114"/>
      <c r="QW46" s="114"/>
      <c r="QX46" s="114"/>
      <c r="QY46" s="114"/>
      <c r="QZ46" s="114"/>
      <c r="RA46" s="114"/>
      <c r="RB46" s="114"/>
      <c r="RC46" s="114"/>
      <c r="RD46" s="114"/>
      <c r="RE46" s="114"/>
      <c r="RF46" s="114"/>
      <c r="RG46" s="114"/>
      <c r="RH46" s="114"/>
      <c r="RI46" s="114"/>
      <c r="RJ46" s="114"/>
      <c r="RK46" s="114"/>
      <c r="RL46" s="114"/>
      <c r="RM46" s="114"/>
      <c r="RN46" s="114"/>
      <c r="RO46" s="114"/>
      <c r="RP46" s="114"/>
      <c r="RQ46" s="114"/>
      <c r="RR46" s="114"/>
      <c r="RS46" s="114"/>
      <c r="RT46" s="114"/>
      <c r="RU46" s="114"/>
      <c r="RV46" s="114"/>
      <c r="RW46" s="114"/>
      <c r="RX46" s="114"/>
      <c r="RY46" s="114"/>
      <c r="RZ46" s="114"/>
      <c r="SA46" s="114"/>
      <c r="SB46" s="114"/>
      <c r="SC46" s="114"/>
      <c r="SD46" s="114"/>
      <c r="SE46" s="114"/>
      <c r="SF46" s="114"/>
      <c r="SG46" s="114"/>
      <c r="SH46" s="114"/>
      <c r="SI46" s="114"/>
      <c r="SJ46" s="114"/>
      <c r="SK46" s="114"/>
      <c r="SL46" s="114"/>
      <c r="SM46" s="114"/>
      <c r="SN46" s="114"/>
      <c r="SO46" s="114"/>
      <c r="SP46" s="114"/>
      <c r="SQ46" s="114"/>
      <c r="SR46" s="114"/>
      <c r="SS46" s="114"/>
      <c r="ST46" s="114"/>
      <c r="SU46" s="114"/>
      <c r="SV46" s="114"/>
      <c r="SW46" s="114"/>
      <c r="SX46" s="114"/>
      <c r="SY46" s="114"/>
      <c r="SZ46" s="114"/>
      <c r="TA46" s="114"/>
      <c r="TB46" s="114"/>
      <c r="TC46" s="114"/>
      <c r="TD46" s="114"/>
      <c r="TE46" s="114"/>
      <c r="TF46" s="114"/>
      <c r="TG46" s="114"/>
      <c r="TH46" s="114"/>
      <c r="TI46" s="114"/>
      <c r="TJ46" s="114"/>
      <c r="TK46" s="114"/>
      <c r="TL46" s="114"/>
      <c r="TM46" s="114"/>
      <c r="TN46" s="114"/>
      <c r="TO46" s="114"/>
      <c r="TP46" s="114"/>
      <c r="TQ46" s="114"/>
      <c r="TR46" s="114"/>
      <c r="TS46" s="114"/>
      <c r="TT46" s="114"/>
      <c r="TU46" s="114"/>
      <c r="TV46" s="114"/>
      <c r="TW46" s="114"/>
      <c r="TX46" s="114"/>
      <c r="TY46" s="114"/>
      <c r="TZ46" s="114"/>
      <c r="UA46" s="114"/>
      <c r="UB46" s="114"/>
      <c r="UC46" s="114"/>
      <c r="UD46" s="114"/>
      <c r="UE46" s="114"/>
      <c r="UF46" s="114"/>
      <c r="UG46" s="114"/>
      <c r="UH46" s="114"/>
      <c r="UI46" s="114"/>
      <c r="UJ46" s="114"/>
      <c r="UK46" s="114"/>
      <c r="UL46" s="114"/>
      <c r="UM46" s="114"/>
      <c r="UN46" s="114"/>
      <c r="UO46" s="114"/>
      <c r="UP46" s="114"/>
      <c r="UQ46" s="114"/>
      <c r="UR46" s="114"/>
      <c r="US46" s="114"/>
      <c r="UT46" s="114"/>
      <c r="UU46" s="114"/>
      <c r="UV46" s="114"/>
      <c r="UW46" s="114"/>
      <c r="UX46" s="114"/>
      <c r="UY46" s="114"/>
      <c r="UZ46" s="114"/>
      <c r="VA46" s="114"/>
      <c r="VB46" s="114"/>
      <c r="VC46" s="114"/>
      <c r="VD46" s="114"/>
      <c r="VE46" s="114"/>
      <c r="VF46" s="114"/>
      <c r="VG46" s="114"/>
      <c r="VH46" s="114"/>
      <c r="VI46" s="114"/>
      <c r="VJ46" s="114"/>
      <c r="VK46" s="114"/>
      <c r="VL46" s="114"/>
      <c r="VM46" s="114"/>
      <c r="VN46" s="114"/>
      <c r="VO46" s="114"/>
      <c r="VP46" s="114"/>
      <c r="VQ46" s="114"/>
      <c r="VR46" s="114"/>
      <c r="VS46" s="114"/>
      <c r="VT46" s="114"/>
      <c r="VU46" s="114"/>
      <c r="VV46" s="114"/>
      <c r="VW46" s="114"/>
      <c r="VX46" s="114"/>
      <c r="VY46" s="114"/>
      <c r="VZ46" s="114"/>
      <c r="WA46" s="114"/>
      <c r="WB46" s="114"/>
      <c r="WC46" s="114"/>
      <c r="WD46" s="114"/>
      <c r="WE46" s="114"/>
      <c r="WF46" s="114"/>
      <c r="WG46" s="114"/>
      <c r="WH46" s="114"/>
      <c r="WI46" s="114"/>
      <c r="WJ46" s="114"/>
      <c r="WK46" s="114"/>
      <c r="WL46" s="114"/>
      <c r="WM46" s="114"/>
      <c r="WN46" s="114"/>
      <c r="WO46" s="114"/>
      <c r="WP46" s="114"/>
      <c r="WQ46" s="114"/>
      <c r="WR46" s="114"/>
      <c r="WS46" s="114"/>
      <c r="WT46" s="114"/>
      <c r="WU46" s="114"/>
      <c r="WV46" s="114"/>
      <c r="WW46" s="114"/>
      <c r="WX46" s="114"/>
      <c r="WY46" s="114"/>
      <c r="WZ46" s="114"/>
      <c r="XA46" s="114"/>
      <c r="XB46" s="114"/>
      <c r="XC46" s="114"/>
      <c r="XD46" s="114"/>
      <c r="XE46" s="114"/>
      <c r="XF46" s="114"/>
      <c r="XG46" s="114"/>
      <c r="XH46" s="114"/>
      <c r="XI46" s="114"/>
      <c r="XJ46" s="114"/>
      <c r="XK46" s="114"/>
      <c r="XL46" s="114"/>
      <c r="XM46" s="114"/>
      <c r="XN46" s="114"/>
      <c r="XO46" s="114"/>
      <c r="XP46" s="114"/>
      <c r="XQ46" s="114"/>
      <c r="XR46" s="114"/>
      <c r="XS46" s="114"/>
      <c r="XT46" s="114"/>
      <c r="XU46" s="114"/>
      <c r="XV46" s="114"/>
      <c r="XW46" s="114"/>
      <c r="XX46" s="114"/>
      <c r="XY46" s="114"/>
      <c r="XZ46" s="114"/>
      <c r="YA46" s="114"/>
      <c r="YB46" s="114"/>
      <c r="YC46" s="114"/>
      <c r="YD46" s="114"/>
      <c r="YE46" s="114"/>
      <c r="YF46" s="114"/>
      <c r="YG46" s="114"/>
      <c r="YH46" s="114"/>
      <c r="YI46" s="114"/>
      <c r="YJ46" s="114"/>
      <c r="YK46" s="114"/>
      <c r="YL46" s="114"/>
      <c r="YM46" s="114"/>
      <c r="YN46" s="114"/>
      <c r="YO46" s="114"/>
      <c r="YP46" s="114"/>
      <c r="YQ46" s="114"/>
      <c r="YR46" s="114"/>
      <c r="YS46" s="114"/>
      <c r="YT46" s="114"/>
      <c r="YU46" s="114"/>
      <c r="YV46" s="114"/>
      <c r="YW46" s="114"/>
      <c r="YX46" s="114"/>
      <c r="YY46" s="114"/>
      <c r="YZ46" s="114"/>
      <c r="ZA46" s="114"/>
      <c r="ZB46" s="114"/>
      <c r="ZC46" s="114"/>
      <c r="ZD46" s="114"/>
      <c r="ZE46" s="114"/>
      <c r="ZF46" s="114"/>
      <c r="ZG46" s="114"/>
      <c r="ZH46" s="114"/>
      <c r="ZI46" s="114"/>
      <c r="ZJ46" s="114"/>
      <c r="ZK46" s="114"/>
      <c r="ZL46" s="114"/>
      <c r="ZM46" s="114"/>
      <c r="ZN46" s="114"/>
      <c r="ZO46" s="114"/>
      <c r="ZP46" s="114"/>
      <c r="ZQ46" s="114"/>
      <c r="ZR46" s="114"/>
      <c r="ZS46" s="114"/>
      <c r="ZT46" s="114"/>
      <c r="ZU46" s="114"/>
      <c r="ZV46" s="114"/>
      <c r="ZW46" s="114"/>
      <c r="ZX46" s="114"/>
      <c r="ZY46" s="114"/>
      <c r="ZZ46" s="114"/>
      <c r="AAA46" s="114"/>
      <c r="AAB46" s="114"/>
      <c r="AAC46" s="114"/>
      <c r="AAD46" s="114"/>
      <c r="AAE46" s="114"/>
      <c r="AAF46" s="114"/>
      <c r="AAG46" s="114"/>
      <c r="AAH46" s="114"/>
      <c r="AAI46" s="114"/>
      <c r="AAJ46" s="114"/>
      <c r="AAK46" s="114"/>
      <c r="AAL46" s="114"/>
      <c r="AAM46" s="114"/>
      <c r="AAN46" s="114"/>
      <c r="AAO46" s="114"/>
      <c r="AAP46" s="114"/>
      <c r="AAQ46" s="114"/>
      <c r="AAR46" s="114"/>
      <c r="AAS46" s="114"/>
      <c r="AAT46" s="114"/>
      <c r="AAU46" s="114"/>
      <c r="AAV46" s="114"/>
      <c r="AAW46" s="114"/>
      <c r="AAX46" s="114"/>
      <c r="AAY46" s="114"/>
      <c r="AAZ46" s="114"/>
      <c r="ABA46" s="114"/>
      <c r="ABB46" s="114"/>
      <c r="ABC46" s="114"/>
      <c r="ABD46" s="114"/>
      <c r="ABE46" s="114"/>
      <c r="ABF46" s="114"/>
      <c r="ABG46" s="114"/>
      <c r="ABH46" s="114"/>
      <c r="ABI46" s="114"/>
      <c r="ABJ46" s="114"/>
      <c r="ABK46" s="114"/>
      <c r="ABL46" s="114"/>
      <c r="ABM46" s="114"/>
      <c r="ABN46" s="114"/>
      <c r="ABO46" s="114"/>
      <c r="ABP46" s="114"/>
      <c r="ABQ46" s="114"/>
      <c r="ABR46" s="114"/>
      <c r="ABS46" s="114"/>
      <c r="ABT46" s="114"/>
      <c r="ABU46" s="114"/>
      <c r="ABV46" s="114"/>
      <c r="ABW46" s="114"/>
      <c r="ABX46" s="114"/>
      <c r="ABY46" s="114"/>
      <c r="ABZ46" s="114"/>
      <c r="ACA46" s="114"/>
      <c r="ACB46" s="114"/>
      <c r="ACC46" s="114"/>
      <c r="ACD46" s="114"/>
      <c r="ACE46" s="114"/>
      <c r="ACF46" s="114"/>
      <c r="ACG46" s="114"/>
      <c r="ACH46" s="114"/>
      <c r="ACI46" s="114"/>
      <c r="ACJ46" s="114"/>
      <c r="ACK46" s="114"/>
      <c r="ACL46" s="114"/>
      <c r="ACM46" s="114"/>
      <c r="ACN46" s="114"/>
      <c r="ACO46" s="114"/>
      <c r="ACP46" s="114"/>
      <c r="ACQ46" s="114"/>
      <c r="ACR46" s="114"/>
      <c r="ACS46" s="114"/>
      <c r="ACT46" s="114"/>
      <c r="ACU46" s="114"/>
      <c r="ACV46" s="114"/>
      <c r="ACW46" s="114"/>
      <c r="ACX46" s="114"/>
      <c r="ACY46" s="114"/>
      <c r="ACZ46" s="114"/>
      <c r="ADA46" s="114"/>
      <c r="ADB46" s="114"/>
      <c r="ADC46" s="114"/>
      <c r="ADD46" s="114"/>
      <c r="ADE46" s="114"/>
      <c r="ADF46" s="114"/>
      <c r="ADG46" s="114"/>
      <c r="ADH46" s="114"/>
      <c r="ADI46" s="114"/>
      <c r="ADJ46" s="114"/>
      <c r="ADK46" s="114"/>
      <c r="ADL46" s="114"/>
      <c r="ADM46" s="114"/>
      <c r="ADN46" s="114"/>
      <c r="ADO46" s="114"/>
      <c r="ADP46" s="114"/>
      <c r="ADQ46" s="114"/>
      <c r="ADR46" s="114"/>
      <c r="ADS46" s="114"/>
      <c r="ADT46" s="114"/>
      <c r="ADU46" s="114"/>
      <c r="ADV46" s="114"/>
      <c r="ADW46" s="114"/>
      <c r="ADX46" s="114"/>
      <c r="ADY46" s="114"/>
      <c r="ADZ46" s="114"/>
      <c r="AEA46" s="114"/>
      <c r="AEB46" s="114"/>
      <c r="AEC46" s="114"/>
      <c r="AED46" s="114"/>
      <c r="AEE46" s="114"/>
      <c r="AEF46" s="114"/>
      <c r="AEG46" s="114"/>
      <c r="AEH46" s="114"/>
      <c r="AEI46" s="114"/>
      <c r="AEJ46" s="114"/>
      <c r="AEK46" s="114"/>
      <c r="AEL46" s="114"/>
      <c r="AEM46" s="114"/>
      <c r="AEN46" s="114"/>
      <c r="AEO46" s="114"/>
      <c r="AEP46" s="114"/>
      <c r="AEQ46" s="114"/>
      <c r="AER46" s="114"/>
      <c r="AES46" s="114"/>
      <c r="AET46" s="114"/>
      <c r="AEU46" s="114"/>
      <c r="AEV46" s="114"/>
      <c r="AEW46" s="114"/>
      <c r="AEX46" s="114"/>
      <c r="AEY46" s="114"/>
      <c r="AEZ46" s="114"/>
      <c r="AFA46" s="114"/>
      <c r="AFB46" s="114"/>
      <c r="AFC46" s="114"/>
      <c r="AFD46" s="114"/>
      <c r="AFE46" s="114"/>
      <c r="AFF46" s="114"/>
      <c r="AFG46" s="114"/>
      <c r="AFH46" s="114"/>
      <c r="AFI46" s="114"/>
      <c r="AFJ46" s="114"/>
      <c r="AFK46" s="114"/>
      <c r="AFL46" s="114"/>
      <c r="AFM46" s="114"/>
      <c r="AFN46" s="114"/>
      <c r="AFO46" s="114"/>
      <c r="AFP46" s="114"/>
      <c r="AFQ46" s="114"/>
      <c r="AFR46" s="114"/>
      <c r="AFS46" s="114"/>
      <c r="AFT46" s="114"/>
      <c r="AFU46" s="114"/>
      <c r="AFV46" s="114"/>
      <c r="AFW46" s="114"/>
      <c r="AFX46" s="114"/>
      <c r="AFY46" s="114"/>
      <c r="AFZ46" s="114"/>
      <c r="AGA46" s="114"/>
      <c r="AGB46" s="114"/>
      <c r="AGC46" s="114"/>
      <c r="AGD46" s="114"/>
      <c r="AGE46" s="114"/>
      <c r="AGF46" s="114"/>
      <c r="AGG46" s="114"/>
      <c r="AGH46" s="114"/>
      <c r="AGI46" s="114"/>
      <c r="AGJ46" s="114"/>
      <c r="AGK46" s="114"/>
      <c r="AGL46" s="114"/>
      <c r="AGM46" s="114"/>
      <c r="AGN46" s="114"/>
      <c r="AGO46" s="114"/>
      <c r="AGP46" s="114"/>
      <c r="AGQ46" s="114"/>
      <c r="AGR46" s="114"/>
      <c r="AGS46" s="114"/>
      <c r="AGT46" s="114"/>
      <c r="AGU46" s="114"/>
      <c r="AGV46" s="114"/>
      <c r="AGW46" s="114"/>
      <c r="AGX46" s="114"/>
      <c r="AGY46" s="114"/>
      <c r="AGZ46" s="114"/>
      <c r="AHA46" s="114"/>
      <c r="AHB46" s="114"/>
      <c r="AHC46" s="114"/>
      <c r="AHD46" s="114"/>
      <c r="AHE46" s="114"/>
      <c r="AHF46" s="114"/>
      <c r="AHG46" s="114"/>
      <c r="AHH46" s="114"/>
      <c r="AHI46" s="114"/>
      <c r="AHJ46" s="114"/>
      <c r="AHK46" s="114"/>
      <c r="AHL46" s="114"/>
      <c r="AHM46" s="114"/>
      <c r="AHN46" s="114"/>
      <c r="AHO46" s="114"/>
      <c r="AHP46" s="114"/>
      <c r="AHQ46" s="114"/>
      <c r="AHR46" s="114"/>
      <c r="AHS46" s="114"/>
      <c r="AHT46" s="114"/>
      <c r="AHU46" s="114"/>
      <c r="AHV46" s="114"/>
      <c r="AHW46" s="114"/>
      <c r="AHX46" s="114"/>
      <c r="AHY46" s="114"/>
      <c r="AHZ46" s="114"/>
      <c r="AIA46" s="114"/>
      <c r="AIB46" s="114"/>
      <c r="AIC46" s="114"/>
      <c r="AID46" s="114"/>
      <c r="AIE46" s="114"/>
      <c r="AIF46" s="114"/>
      <c r="AIG46" s="114"/>
      <c r="AIH46" s="114"/>
      <c r="AII46" s="114"/>
      <c r="AIJ46" s="114"/>
      <c r="AIK46" s="114"/>
      <c r="AIL46" s="114"/>
      <c r="AIM46" s="114"/>
      <c r="AIN46" s="114"/>
      <c r="AIO46" s="114"/>
      <c r="AIP46" s="114"/>
      <c r="AIQ46" s="114"/>
      <c r="AIR46" s="114"/>
      <c r="AIS46" s="114"/>
      <c r="AIT46" s="114"/>
      <c r="AIU46" s="114"/>
      <c r="AIV46" s="114"/>
      <c r="AIW46" s="114"/>
      <c r="AIX46" s="114"/>
      <c r="AIY46" s="114"/>
      <c r="AIZ46" s="114"/>
      <c r="AJA46" s="114"/>
      <c r="AJB46" s="114"/>
      <c r="AJC46" s="114"/>
      <c r="AJD46" s="114"/>
      <c r="AJE46" s="114"/>
      <c r="AJF46" s="114"/>
      <c r="AJG46" s="114"/>
      <c r="AJH46" s="114"/>
      <c r="AJI46" s="114"/>
      <c r="AJJ46" s="114"/>
      <c r="AJK46" s="114"/>
      <c r="AJL46" s="114"/>
      <c r="AJM46" s="114"/>
      <c r="AJN46" s="114"/>
      <c r="AJO46" s="114"/>
      <c r="AJP46" s="114"/>
      <c r="AJQ46" s="114"/>
      <c r="AJR46" s="114"/>
      <c r="AJS46" s="114"/>
      <c r="AJT46" s="114"/>
      <c r="AJU46" s="114"/>
      <c r="AJV46" s="114"/>
      <c r="AJW46" s="114"/>
      <c r="AJX46" s="114"/>
      <c r="AJY46" s="114"/>
      <c r="AJZ46" s="114"/>
      <c r="AKA46" s="114"/>
      <c r="AKB46" s="114"/>
      <c r="AKC46" s="114"/>
      <c r="AKD46" s="114"/>
      <c r="AKE46" s="114"/>
      <c r="AKF46" s="114"/>
      <c r="AKG46" s="114"/>
      <c r="AKH46" s="114"/>
      <c r="AKI46" s="114"/>
      <c r="AKJ46" s="114"/>
      <c r="AKK46" s="114"/>
      <c r="AKL46" s="114"/>
      <c r="AKM46" s="114"/>
      <c r="AKN46" s="114"/>
      <c r="AKO46" s="114"/>
      <c r="AKP46" s="114"/>
      <c r="AKQ46" s="114"/>
      <c r="AKR46" s="114"/>
      <c r="AKS46" s="114"/>
      <c r="AKT46" s="114"/>
      <c r="AKU46" s="114"/>
      <c r="AKV46" s="114"/>
      <c r="AKW46" s="114"/>
      <c r="AKX46" s="114"/>
      <c r="AKY46" s="114"/>
      <c r="AKZ46" s="114"/>
      <c r="ALA46" s="114"/>
      <c r="ALB46" s="114"/>
      <c r="ALC46" s="114"/>
      <c r="ALD46" s="114"/>
      <c r="ALE46" s="114"/>
      <c r="ALF46" s="114"/>
      <c r="ALG46" s="114"/>
      <c r="ALH46" s="114"/>
      <c r="ALI46" s="114"/>
      <c r="ALJ46" s="114"/>
      <c r="ALK46" s="114"/>
      <c r="ALL46" s="114"/>
      <c r="ALM46" s="114"/>
      <c r="ALN46" s="114"/>
      <c r="ALO46" s="114"/>
      <c r="ALP46" s="114"/>
      <c r="ALQ46" s="114"/>
      <c r="ALR46" s="114"/>
      <c r="ALS46" s="114"/>
      <c r="ALT46" s="114"/>
      <c r="ALU46" s="114"/>
      <c r="ALV46" s="114"/>
      <c r="ALW46" s="114"/>
      <c r="ALX46" s="114"/>
      <c r="ALY46" s="114"/>
      <c r="ALZ46" s="114"/>
      <c r="AMA46" s="114"/>
      <c r="AMB46" s="114"/>
      <c r="AMC46" s="114"/>
      <c r="AMD46" s="114"/>
      <c r="AME46" s="114"/>
      <c r="AMF46" s="114"/>
      <c r="AMG46" s="114"/>
      <c r="AMH46" s="114"/>
      <c r="AMI46" s="114"/>
      <c r="AMJ46" s="114"/>
      <c r="AMK46" s="114"/>
      <c r="AML46" s="114"/>
      <c r="AMM46" s="114"/>
      <c r="AMN46" s="114"/>
      <c r="AMO46" s="114"/>
      <c r="AMP46" s="114"/>
      <c r="AMQ46" s="114"/>
      <c r="AMR46" s="114"/>
      <c r="AMS46" s="114"/>
      <c r="AMT46" s="114"/>
      <c r="AMU46" s="114"/>
      <c r="AMV46" s="114"/>
      <c r="AMW46" s="114"/>
      <c r="AMX46" s="114"/>
      <c r="AMY46" s="114"/>
      <c r="AMZ46" s="114"/>
      <c r="ANA46" s="114"/>
      <c r="ANB46" s="114"/>
      <c r="ANC46" s="114"/>
      <c r="AND46" s="114"/>
      <c r="ANE46" s="114"/>
      <c r="ANF46" s="114"/>
      <c r="ANG46" s="114"/>
      <c r="ANH46" s="114"/>
      <c r="ANI46" s="114"/>
      <c r="ANJ46" s="114"/>
      <c r="ANK46" s="114"/>
      <c r="ANL46" s="114"/>
      <c r="ANM46" s="114"/>
      <c r="ANN46" s="114"/>
      <c r="ANO46" s="114"/>
      <c r="ANP46" s="114"/>
      <c r="ANQ46" s="114"/>
      <c r="ANR46" s="114"/>
      <c r="ANS46" s="114"/>
      <c r="ANT46" s="114"/>
      <c r="ANU46" s="114"/>
      <c r="ANV46" s="114"/>
      <c r="ANW46" s="114"/>
      <c r="ANX46" s="114"/>
      <c r="ANY46" s="114"/>
      <c r="ANZ46" s="114"/>
      <c r="AOA46" s="114"/>
      <c r="AOB46" s="114"/>
      <c r="AOC46" s="114"/>
      <c r="AOD46" s="114"/>
      <c r="AOE46" s="114"/>
      <c r="AOF46" s="114"/>
      <c r="AOG46" s="114"/>
      <c r="AOH46" s="114"/>
      <c r="AOI46" s="114"/>
      <c r="AOJ46" s="114"/>
      <c r="AOK46" s="114"/>
      <c r="AOL46" s="114"/>
      <c r="AOM46" s="114"/>
      <c r="AON46" s="114"/>
      <c r="AOO46" s="114"/>
      <c r="AOP46" s="114"/>
      <c r="AOQ46" s="114"/>
      <c r="AOR46" s="114"/>
      <c r="AOS46" s="114"/>
      <c r="AOT46" s="114"/>
      <c r="AOU46" s="114"/>
      <c r="AOV46" s="114"/>
      <c r="AOW46" s="114"/>
      <c r="AOX46" s="114"/>
      <c r="AOY46" s="114"/>
      <c r="AOZ46" s="114"/>
      <c r="APA46" s="114"/>
      <c r="APB46" s="114"/>
      <c r="APC46" s="114"/>
      <c r="APD46" s="114"/>
      <c r="APE46" s="114"/>
      <c r="APF46" s="114"/>
      <c r="APG46" s="114"/>
      <c r="APH46" s="114"/>
      <c r="API46" s="114"/>
      <c r="APJ46" s="114"/>
      <c r="APK46" s="114"/>
      <c r="APL46" s="114"/>
      <c r="APM46" s="114"/>
      <c r="APN46" s="114"/>
      <c r="APO46" s="114"/>
      <c r="APP46" s="114"/>
      <c r="APQ46" s="114"/>
      <c r="APR46" s="114"/>
      <c r="APS46" s="114"/>
      <c r="APT46" s="114"/>
      <c r="APU46" s="114"/>
      <c r="APV46" s="114"/>
      <c r="APW46" s="114"/>
      <c r="APX46" s="114"/>
      <c r="APY46" s="114"/>
      <c r="APZ46" s="114"/>
      <c r="AQA46" s="114"/>
      <c r="AQB46" s="114"/>
      <c r="AQC46" s="114"/>
      <c r="AQD46" s="114"/>
      <c r="AQE46" s="114"/>
      <c r="AQF46" s="114"/>
      <c r="AQG46" s="114"/>
      <c r="AQH46" s="114"/>
      <c r="AQI46" s="114"/>
      <c r="AQJ46" s="114"/>
      <c r="AQK46" s="114"/>
      <c r="AQL46" s="114"/>
      <c r="AQM46" s="114"/>
      <c r="AQN46" s="114"/>
      <c r="AQO46" s="114"/>
      <c r="AQP46" s="114"/>
      <c r="AQQ46" s="114"/>
      <c r="AQR46" s="114"/>
      <c r="AQS46" s="114"/>
      <c r="AQT46" s="114"/>
      <c r="AQU46" s="114"/>
      <c r="AQV46" s="114"/>
      <c r="AQW46" s="114"/>
      <c r="AQX46" s="114"/>
      <c r="AQY46" s="114"/>
      <c r="AQZ46" s="114"/>
      <c r="ARA46" s="114"/>
      <c r="ARB46" s="114"/>
      <c r="ARC46" s="114"/>
      <c r="ARD46" s="114"/>
      <c r="ARE46" s="114"/>
      <c r="ARF46" s="114"/>
      <c r="ARG46" s="114"/>
      <c r="ARH46" s="114"/>
      <c r="ARI46" s="114"/>
      <c r="ARJ46" s="114"/>
      <c r="ARK46" s="114"/>
      <c r="ARL46" s="114"/>
      <c r="ARM46" s="114"/>
      <c r="ARN46" s="114"/>
      <c r="ARO46" s="114"/>
      <c r="ARP46" s="114"/>
      <c r="ARQ46" s="114"/>
      <c r="ARR46" s="114"/>
      <c r="ARS46" s="114"/>
      <c r="ART46" s="114"/>
      <c r="ARU46" s="114"/>
      <c r="ARV46" s="114"/>
      <c r="ARW46" s="114"/>
      <c r="ARX46" s="114"/>
      <c r="ARY46" s="114"/>
      <c r="ARZ46" s="114"/>
      <c r="ASA46" s="114"/>
      <c r="ASB46" s="114"/>
      <c r="ASC46" s="114"/>
      <c r="ASD46" s="114"/>
      <c r="ASE46" s="114"/>
      <c r="ASF46" s="114"/>
      <c r="ASG46" s="114"/>
      <c r="ASH46" s="114"/>
      <c r="ASI46" s="114"/>
      <c r="ASJ46" s="114"/>
      <c r="ASK46" s="114"/>
      <c r="ASL46" s="114"/>
      <c r="ASM46" s="114"/>
      <c r="ASN46" s="114"/>
      <c r="ASO46" s="114"/>
      <c r="ASP46" s="114"/>
      <c r="ASQ46" s="114"/>
      <c r="ASR46" s="114"/>
      <c r="ASS46" s="114"/>
      <c r="AST46" s="114"/>
      <c r="ASU46" s="114"/>
      <c r="ASV46" s="114"/>
      <c r="ASW46" s="114"/>
      <c r="ASX46" s="114"/>
      <c r="ASY46" s="114"/>
      <c r="ASZ46" s="114"/>
      <c r="ATA46" s="114"/>
      <c r="ATB46" s="114"/>
      <c r="ATC46" s="114"/>
      <c r="ATD46" s="114"/>
      <c r="ATE46" s="114"/>
      <c r="ATF46" s="114"/>
      <c r="ATG46" s="114"/>
      <c r="ATH46" s="114"/>
      <c r="ATI46" s="114"/>
      <c r="ATJ46" s="114"/>
      <c r="ATK46" s="114"/>
      <c r="ATL46" s="114"/>
      <c r="ATM46" s="114"/>
      <c r="ATN46" s="114"/>
      <c r="ATO46" s="114"/>
      <c r="ATP46" s="114"/>
      <c r="ATQ46" s="114"/>
      <c r="ATR46" s="114"/>
      <c r="ATS46" s="114"/>
      <c r="ATT46" s="114"/>
      <c r="ATU46" s="114"/>
      <c r="ATV46" s="114"/>
      <c r="ATW46" s="114"/>
      <c r="ATX46" s="114"/>
      <c r="ATY46" s="114"/>
      <c r="ATZ46" s="114"/>
      <c r="AUA46" s="114"/>
      <c r="AUB46" s="114"/>
      <c r="AUC46" s="114"/>
      <c r="AUD46" s="114"/>
      <c r="AUE46" s="114"/>
      <c r="AUF46" s="114"/>
      <c r="AUG46" s="114"/>
      <c r="AUH46" s="114"/>
      <c r="AUI46" s="114"/>
      <c r="AUJ46" s="114"/>
      <c r="AUK46" s="114"/>
      <c r="AUL46" s="114"/>
      <c r="AUM46" s="114"/>
      <c r="AUN46" s="114"/>
      <c r="AUO46" s="114"/>
      <c r="AUP46" s="114"/>
      <c r="AUQ46" s="114"/>
      <c r="AUR46" s="114"/>
      <c r="AUS46" s="114"/>
      <c r="AUT46" s="114"/>
      <c r="AUU46" s="114"/>
      <c r="AUV46" s="114"/>
      <c r="AUW46" s="114"/>
      <c r="AUX46" s="114"/>
      <c r="AUY46" s="114"/>
      <c r="AUZ46" s="114"/>
      <c r="AVA46" s="114"/>
      <c r="AVB46" s="114"/>
      <c r="AVC46" s="114"/>
      <c r="AVD46" s="114"/>
      <c r="AVE46" s="114"/>
      <c r="AVF46" s="114"/>
      <c r="AVG46" s="114"/>
      <c r="AVH46" s="114"/>
      <c r="AVI46" s="114"/>
      <c r="AVJ46" s="114"/>
      <c r="AVK46" s="114"/>
      <c r="AVL46" s="114"/>
      <c r="AVM46" s="114"/>
      <c r="AVN46" s="114"/>
      <c r="AVO46" s="114"/>
      <c r="AVP46" s="114"/>
      <c r="AVQ46" s="114"/>
      <c r="AVR46" s="114"/>
      <c r="AVS46" s="114"/>
      <c r="AVT46" s="114"/>
      <c r="AVU46" s="114"/>
      <c r="AVV46" s="114"/>
      <c r="AVW46" s="114"/>
      <c r="AVX46" s="114"/>
      <c r="AVY46" s="114"/>
      <c r="AVZ46" s="114"/>
      <c r="AWA46" s="114"/>
      <c r="AWB46" s="114"/>
      <c r="AWC46" s="114"/>
      <c r="AWD46" s="114"/>
      <c r="AWE46" s="114"/>
      <c r="AWF46" s="114"/>
      <c r="AWG46" s="114"/>
      <c r="AWH46" s="114"/>
      <c r="AWI46" s="114"/>
      <c r="AWJ46" s="114"/>
      <c r="AWK46" s="114"/>
      <c r="AWL46" s="114"/>
      <c r="AWM46" s="114"/>
      <c r="AWN46" s="114"/>
      <c r="AWO46" s="114"/>
      <c r="AWP46" s="114"/>
      <c r="AWQ46" s="114"/>
      <c r="AWR46" s="114"/>
      <c r="AWS46" s="114"/>
      <c r="AWT46" s="114"/>
      <c r="AWU46" s="114"/>
      <c r="AWV46" s="114"/>
      <c r="AWW46" s="114"/>
      <c r="AWX46" s="114"/>
      <c r="AWY46" s="114"/>
      <c r="AWZ46" s="114"/>
      <c r="AXA46" s="114"/>
      <c r="AXB46" s="114"/>
      <c r="AXC46" s="114"/>
      <c r="AXD46" s="114"/>
      <c r="AXE46" s="114"/>
      <c r="AXF46" s="114"/>
      <c r="AXG46" s="114"/>
      <c r="AXH46" s="114"/>
      <c r="AXI46" s="114"/>
      <c r="AXJ46" s="114"/>
      <c r="AXK46" s="114"/>
      <c r="AXL46" s="114"/>
      <c r="AXM46" s="114"/>
      <c r="AXN46" s="114"/>
      <c r="AXO46" s="114"/>
      <c r="AXP46" s="114"/>
      <c r="AXQ46" s="114"/>
      <c r="AXR46" s="114"/>
      <c r="AXS46" s="114"/>
      <c r="AXT46" s="114"/>
      <c r="AXU46" s="114"/>
      <c r="AXV46" s="114"/>
      <c r="AXW46" s="114"/>
      <c r="AXX46" s="114"/>
      <c r="AXY46" s="114"/>
      <c r="AXZ46" s="114"/>
      <c r="AYA46" s="114"/>
      <c r="AYB46" s="114"/>
      <c r="AYC46" s="114"/>
      <c r="AYD46" s="114"/>
      <c r="AYE46" s="114"/>
      <c r="AYF46" s="114"/>
      <c r="AYG46" s="114"/>
      <c r="AYH46" s="114"/>
      <c r="AYI46" s="114"/>
      <c r="AYJ46" s="114"/>
      <c r="AYK46" s="114"/>
      <c r="AYL46" s="114"/>
      <c r="AYM46" s="114"/>
      <c r="AYN46" s="114"/>
      <c r="AYO46" s="114"/>
      <c r="AYP46" s="114"/>
      <c r="AYQ46" s="114"/>
      <c r="AYR46" s="114"/>
      <c r="AYS46" s="114"/>
      <c r="AYT46" s="114"/>
      <c r="AYU46" s="114"/>
      <c r="AYV46" s="114"/>
      <c r="AYW46" s="114"/>
      <c r="AYX46" s="114"/>
      <c r="AYY46" s="114"/>
      <c r="AYZ46" s="114"/>
      <c r="AZA46" s="114"/>
      <c r="AZB46" s="114"/>
      <c r="AZC46" s="114"/>
      <c r="AZD46" s="114"/>
      <c r="AZE46" s="114"/>
      <c r="AZF46" s="114"/>
      <c r="AZG46" s="114"/>
      <c r="AZH46" s="114"/>
      <c r="AZI46" s="114"/>
      <c r="AZJ46" s="114"/>
      <c r="AZK46" s="114"/>
      <c r="AZL46" s="114"/>
      <c r="AZM46" s="114"/>
      <c r="AZN46" s="114"/>
      <c r="AZO46" s="114"/>
      <c r="AZP46" s="114"/>
      <c r="AZQ46" s="114"/>
      <c r="AZR46" s="114"/>
      <c r="AZS46" s="114"/>
      <c r="AZT46" s="114"/>
      <c r="AZU46" s="114"/>
      <c r="AZV46" s="114"/>
      <c r="AZW46" s="114"/>
      <c r="AZX46" s="114"/>
      <c r="AZY46" s="114"/>
      <c r="AZZ46" s="114"/>
      <c r="BAA46" s="114"/>
      <c r="BAB46" s="114"/>
      <c r="BAC46" s="114"/>
      <c r="BAD46" s="114"/>
      <c r="BAE46" s="114"/>
      <c r="BAF46" s="114"/>
      <c r="BAG46" s="114"/>
      <c r="BAH46" s="114"/>
      <c r="BAI46" s="114"/>
      <c r="BAJ46" s="114"/>
      <c r="BAK46" s="114"/>
      <c r="BAL46" s="114"/>
      <c r="BAM46" s="114"/>
      <c r="BAN46" s="114"/>
      <c r="BAO46" s="114"/>
      <c r="BAP46" s="114"/>
      <c r="BAQ46" s="114"/>
      <c r="BAR46" s="114"/>
      <c r="BAS46" s="114"/>
      <c r="BAT46" s="114"/>
      <c r="BAU46" s="114"/>
      <c r="BAV46" s="114"/>
      <c r="BAW46" s="114"/>
      <c r="BAX46" s="114"/>
      <c r="BAY46" s="114"/>
      <c r="BAZ46" s="114"/>
      <c r="BBA46" s="114"/>
      <c r="BBB46" s="114"/>
      <c r="BBC46" s="114"/>
      <c r="BBD46" s="114"/>
      <c r="BBE46" s="114"/>
      <c r="BBF46" s="114"/>
      <c r="BBG46" s="114"/>
      <c r="BBH46" s="114"/>
      <c r="BBI46" s="114"/>
      <c r="BBJ46" s="114"/>
      <c r="BBK46" s="114"/>
      <c r="BBL46" s="114"/>
      <c r="BBM46" s="114"/>
      <c r="BBN46" s="114"/>
      <c r="BBO46" s="114"/>
      <c r="BBP46" s="114"/>
      <c r="BBQ46" s="114"/>
      <c r="BBR46" s="114"/>
      <c r="BBS46" s="114"/>
      <c r="BBT46" s="114"/>
      <c r="BBU46" s="114"/>
      <c r="BBV46" s="114"/>
      <c r="BBW46" s="114"/>
      <c r="BBX46" s="114"/>
      <c r="BBY46" s="114"/>
      <c r="BBZ46" s="114"/>
      <c r="BCA46" s="114"/>
      <c r="BCB46" s="114"/>
      <c r="BCC46" s="114"/>
      <c r="BCD46" s="114"/>
      <c r="BCE46" s="114"/>
      <c r="BCF46" s="114"/>
      <c r="BCG46" s="114"/>
      <c r="BCH46" s="114"/>
      <c r="BCI46" s="114"/>
      <c r="BCJ46" s="114"/>
      <c r="BCK46" s="114"/>
      <c r="BCL46" s="114"/>
      <c r="BCM46" s="114"/>
      <c r="BCN46" s="114"/>
      <c r="BCO46" s="114"/>
      <c r="BCP46" s="114"/>
      <c r="BCQ46" s="114"/>
      <c r="BCR46" s="114"/>
      <c r="BCS46" s="114"/>
      <c r="BCT46" s="114"/>
      <c r="BCU46" s="114"/>
      <c r="BCV46" s="114"/>
      <c r="BCW46" s="114"/>
      <c r="BCX46" s="114"/>
      <c r="BCY46" s="114"/>
      <c r="BCZ46" s="114"/>
      <c r="BDA46" s="114"/>
      <c r="BDB46" s="114"/>
      <c r="BDC46" s="114"/>
      <c r="BDD46" s="114"/>
      <c r="BDE46" s="114"/>
      <c r="BDF46" s="114"/>
      <c r="BDG46" s="114"/>
      <c r="BDH46" s="114"/>
      <c r="BDI46" s="114"/>
      <c r="BDJ46" s="114"/>
      <c r="BDK46" s="114"/>
      <c r="BDL46" s="114"/>
      <c r="BDM46" s="114"/>
      <c r="BDN46" s="114"/>
      <c r="BDO46" s="114"/>
      <c r="BDP46" s="114"/>
      <c r="BDQ46" s="114"/>
      <c r="BDR46" s="114"/>
      <c r="BDS46" s="114"/>
      <c r="BDT46" s="114"/>
      <c r="BDU46" s="114"/>
      <c r="BDV46" s="114"/>
      <c r="BDW46" s="114"/>
      <c r="BDX46" s="114"/>
      <c r="BDY46" s="114"/>
      <c r="BDZ46" s="114"/>
      <c r="BEA46" s="114"/>
      <c r="BEB46" s="114"/>
      <c r="BEC46" s="114"/>
      <c r="BED46" s="114"/>
      <c r="BEE46" s="114"/>
      <c r="BEF46" s="114"/>
      <c r="BEG46" s="114"/>
      <c r="BEH46" s="114"/>
      <c r="BEI46" s="114"/>
      <c r="BEJ46" s="114"/>
      <c r="BEK46" s="114"/>
      <c r="BEL46" s="114"/>
      <c r="BEM46" s="114"/>
      <c r="BEN46" s="114"/>
      <c r="BEO46" s="114"/>
      <c r="BEP46" s="114"/>
      <c r="BEQ46" s="114"/>
      <c r="BER46" s="114"/>
      <c r="BES46" s="114"/>
      <c r="BET46" s="114"/>
      <c r="BEU46" s="114"/>
      <c r="BEV46" s="114"/>
      <c r="BEW46" s="114"/>
      <c r="BEX46" s="114"/>
      <c r="BEY46" s="114"/>
      <c r="BEZ46" s="114"/>
      <c r="BFA46" s="114"/>
      <c r="BFB46" s="114"/>
      <c r="BFC46" s="114"/>
      <c r="BFD46" s="114"/>
      <c r="BFE46" s="114"/>
      <c r="BFF46" s="114"/>
      <c r="BFG46" s="114"/>
      <c r="BFH46" s="114"/>
      <c r="BFI46" s="114"/>
      <c r="BFJ46" s="114"/>
      <c r="BFK46" s="114"/>
      <c r="BFL46" s="114"/>
      <c r="BFM46" s="114"/>
      <c r="BFN46" s="114"/>
      <c r="BFO46" s="114"/>
      <c r="BFP46" s="114"/>
      <c r="BFQ46" s="114"/>
      <c r="BFR46" s="114"/>
      <c r="BFS46" s="114"/>
      <c r="BFT46" s="114"/>
      <c r="BFU46" s="114"/>
      <c r="BFV46" s="114"/>
      <c r="BFW46" s="114"/>
      <c r="BFX46" s="114"/>
      <c r="BFY46" s="114"/>
      <c r="BFZ46" s="114"/>
      <c r="BGA46" s="114"/>
      <c r="BGB46" s="114"/>
      <c r="BGC46" s="114"/>
      <c r="BGD46" s="114"/>
      <c r="BGE46" s="114"/>
      <c r="BGF46" s="114"/>
      <c r="BGG46" s="114"/>
      <c r="BGH46" s="114"/>
      <c r="BGI46" s="114"/>
      <c r="BGJ46" s="114"/>
      <c r="BGK46" s="114"/>
      <c r="BGL46" s="114"/>
      <c r="BGM46" s="114"/>
      <c r="BGN46" s="114"/>
      <c r="BGO46" s="114"/>
      <c r="BGP46" s="114"/>
      <c r="BGQ46" s="114"/>
      <c r="BGR46" s="114"/>
      <c r="BGS46" s="114"/>
      <c r="BGT46" s="114"/>
      <c r="BGU46" s="114"/>
      <c r="BGV46" s="114"/>
      <c r="BGW46" s="114"/>
      <c r="BGX46" s="114"/>
      <c r="BGY46" s="114"/>
      <c r="BGZ46" s="114"/>
      <c r="BHA46" s="114"/>
      <c r="BHB46" s="114"/>
      <c r="BHC46" s="114"/>
      <c r="BHD46" s="114"/>
      <c r="BHE46" s="114"/>
      <c r="BHF46" s="114"/>
      <c r="BHG46" s="114"/>
      <c r="BHH46" s="114"/>
      <c r="BHI46" s="114"/>
      <c r="BHJ46" s="114"/>
      <c r="BHK46" s="114"/>
      <c r="BHL46" s="114"/>
      <c r="BHM46" s="114"/>
      <c r="BHN46" s="114"/>
      <c r="BHO46" s="114"/>
      <c r="BHP46" s="114"/>
      <c r="BHQ46" s="114"/>
      <c r="BHR46" s="114"/>
      <c r="BHS46" s="114"/>
      <c r="BHT46" s="114"/>
      <c r="BHU46" s="114"/>
      <c r="BHV46" s="114"/>
      <c r="BHW46" s="114"/>
      <c r="BHX46" s="114"/>
      <c r="BHY46" s="114"/>
      <c r="BHZ46" s="114"/>
      <c r="BIA46" s="114"/>
      <c r="BIB46" s="114"/>
      <c r="BIC46" s="114"/>
      <c r="BID46" s="114"/>
      <c r="BIE46" s="114"/>
      <c r="BIF46" s="114"/>
      <c r="BIG46" s="114"/>
      <c r="BIH46" s="114"/>
      <c r="BII46" s="114"/>
      <c r="BIJ46" s="114"/>
      <c r="BIK46" s="114"/>
      <c r="BIL46" s="114"/>
      <c r="BIM46" s="114"/>
      <c r="BIN46" s="114"/>
      <c r="BIO46" s="114"/>
      <c r="BIP46" s="114"/>
      <c r="BIQ46" s="114"/>
      <c r="BIR46" s="114"/>
      <c r="BIS46" s="114"/>
      <c r="BIT46" s="114"/>
      <c r="BIU46" s="114"/>
      <c r="BIV46" s="114"/>
      <c r="BIW46" s="114"/>
      <c r="BIX46" s="114"/>
      <c r="BIY46" s="114"/>
      <c r="BIZ46" s="114"/>
      <c r="BJA46" s="114"/>
      <c r="BJB46" s="114"/>
      <c r="BJC46" s="114"/>
      <c r="BJD46" s="114"/>
      <c r="BJE46" s="114"/>
      <c r="BJF46" s="114"/>
      <c r="BJG46" s="114"/>
      <c r="BJH46" s="114"/>
      <c r="BJI46" s="114"/>
      <c r="BJJ46" s="114"/>
      <c r="BJK46" s="114"/>
      <c r="BJL46" s="114"/>
      <c r="BJM46" s="114"/>
      <c r="BJN46" s="114"/>
      <c r="BJO46" s="114"/>
      <c r="BJP46" s="114"/>
      <c r="BJQ46" s="114"/>
      <c r="BJR46" s="114"/>
      <c r="BJS46" s="114"/>
      <c r="BJT46" s="114"/>
      <c r="BJU46" s="114"/>
      <c r="BJV46" s="114"/>
      <c r="BJW46" s="114"/>
      <c r="BJX46" s="114"/>
      <c r="BJY46" s="114"/>
      <c r="BJZ46" s="114"/>
      <c r="BKA46" s="114"/>
      <c r="BKB46" s="114"/>
      <c r="BKC46" s="114"/>
      <c r="BKD46" s="114"/>
      <c r="BKE46" s="114"/>
      <c r="BKF46" s="114"/>
      <c r="BKG46" s="114"/>
      <c r="BKH46" s="114"/>
      <c r="BKI46" s="114"/>
      <c r="BKJ46" s="114"/>
      <c r="BKK46" s="114"/>
      <c r="BKL46" s="114"/>
      <c r="BKM46" s="114"/>
      <c r="BKN46" s="114"/>
      <c r="BKO46" s="114"/>
      <c r="BKP46" s="114"/>
      <c r="BKQ46" s="114"/>
      <c r="BKR46" s="114"/>
      <c r="BKS46" s="114"/>
      <c r="BKT46" s="114"/>
      <c r="BKU46" s="114"/>
      <c r="BKV46" s="114"/>
      <c r="BKW46" s="114"/>
      <c r="BKX46" s="114"/>
      <c r="BKY46" s="114"/>
      <c r="BKZ46" s="114"/>
      <c r="BLA46" s="114"/>
      <c r="BLB46" s="114"/>
      <c r="BLC46" s="114"/>
      <c r="BLD46" s="114"/>
      <c r="BLE46" s="114"/>
      <c r="BLF46" s="114"/>
      <c r="BLG46" s="114"/>
      <c r="BLH46" s="114"/>
      <c r="BLI46" s="114"/>
      <c r="BLJ46" s="114"/>
      <c r="BLK46" s="114"/>
      <c r="BLL46" s="114"/>
      <c r="BLM46" s="114"/>
      <c r="BLN46" s="114"/>
      <c r="BLO46" s="114"/>
      <c r="BLP46" s="114"/>
      <c r="BLQ46" s="114"/>
      <c r="BLR46" s="114"/>
      <c r="BLS46" s="114"/>
      <c r="BLT46" s="114"/>
      <c r="BLU46" s="114"/>
      <c r="BLV46" s="114"/>
      <c r="BLW46" s="114"/>
      <c r="BLX46" s="114"/>
      <c r="BLY46" s="114"/>
      <c r="BLZ46" s="114"/>
      <c r="BMA46" s="114"/>
      <c r="BMB46" s="114"/>
      <c r="BMC46" s="114"/>
      <c r="BMD46" s="114"/>
      <c r="BME46" s="114"/>
      <c r="BMF46" s="114"/>
      <c r="BMG46" s="114"/>
      <c r="BMH46" s="114"/>
      <c r="BMI46" s="114"/>
      <c r="BMJ46" s="114"/>
      <c r="BMK46" s="114"/>
      <c r="BML46" s="114"/>
      <c r="BMM46" s="114"/>
      <c r="BMN46" s="114"/>
      <c r="BMO46" s="114"/>
      <c r="BMP46" s="114"/>
      <c r="BMQ46" s="114"/>
      <c r="BMR46" s="114"/>
      <c r="BMS46" s="114"/>
      <c r="BMT46" s="114"/>
      <c r="BMU46" s="114"/>
      <c r="BMV46" s="114"/>
      <c r="BMW46" s="114"/>
      <c r="BMX46" s="114"/>
      <c r="BMY46" s="114"/>
      <c r="BMZ46" s="114"/>
      <c r="BNA46" s="114"/>
      <c r="BNB46" s="114"/>
      <c r="BNC46" s="114"/>
      <c r="BND46" s="114"/>
      <c r="BNE46" s="114"/>
      <c r="BNF46" s="114"/>
      <c r="BNG46" s="114"/>
      <c r="BNH46" s="114"/>
      <c r="BNI46" s="114"/>
      <c r="BNJ46" s="114"/>
      <c r="BNK46" s="114"/>
      <c r="BNL46" s="114"/>
      <c r="BNM46" s="114"/>
      <c r="BNN46" s="114"/>
      <c r="BNO46" s="114"/>
      <c r="BNP46" s="114"/>
      <c r="BNQ46" s="114"/>
      <c r="BNR46" s="114"/>
      <c r="BNS46" s="114"/>
      <c r="BNT46" s="114"/>
      <c r="BNU46" s="114"/>
      <c r="BNV46" s="114"/>
      <c r="BNW46" s="114"/>
      <c r="BNX46" s="114"/>
      <c r="BNY46" s="114"/>
      <c r="BNZ46" s="114"/>
      <c r="BOA46" s="114"/>
      <c r="BOB46" s="114"/>
      <c r="BOC46" s="114"/>
      <c r="BOD46" s="114"/>
      <c r="BOE46" s="114"/>
      <c r="BOF46" s="114"/>
      <c r="BOG46" s="114"/>
      <c r="BOH46" s="114"/>
      <c r="BOI46" s="114"/>
      <c r="BOJ46" s="114"/>
      <c r="BOK46" s="114"/>
      <c r="BOL46" s="114"/>
      <c r="BOM46" s="114"/>
      <c r="BON46" s="114"/>
      <c r="BOO46" s="114"/>
      <c r="BOP46" s="114"/>
      <c r="BOQ46" s="114"/>
      <c r="BOR46" s="114"/>
      <c r="BOS46" s="114"/>
      <c r="BOT46" s="114"/>
      <c r="BOU46" s="114"/>
      <c r="BOV46" s="114"/>
      <c r="BOW46" s="114"/>
      <c r="BOX46" s="114"/>
      <c r="BOY46" s="114"/>
      <c r="BOZ46" s="114"/>
      <c r="BPA46" s="114"/>
      <c r="BPB46" s="114"/>
      <c r="BPC46" s="114"/>
      <c r="BPD46" s="114"/>
      <c r="BPE46" s="114"/>
      <c r="BPF46" s="114"/>
      <c r="BPG46" s="114"/>
      <c r="BPH46" s="114"/>
      <c r="BPI46" s="114"/>
      <c r="BPJ46" s="114"/>
      <c r="BPK46" s="114"/>
      <c r="BPL46" s="114"/>
      <c r="BPM46" s="114"/>
      <c r="BPN46" s="114"/>
      <c r="BPO46" s="114"/>
      <c r="BPP46" s="114"/>
      <c r="BPQ46" s="114"/>
      <c r="BPR46" s="114"/>
      <c r="BPS46" s="114"/>
      <c r="BPT46" s="114"/>
      <c r="BPU46" s="114"/>
      <c r="BPV46" s="114"/>
      <c r="BPW46" s="114"/>
      <c r="BPX46" s="114"/>
      <c r="BPY46" s="114"/>
      <c r="BPZ46" s="114"/>
      <c r="BQA46" s="114"/>
      <c r="BQB46" s="114"/>
      <c r="BQC46" s="114"/>
      <c r="BQD46" s="114"/>
      <c r="BQE46" s="114"/>
      <c r="BQF46" s="114"/>
      <c r="BQG46" s="114"/>
      <c r="BQH46" s="114"/>
      <c r="BQI46" s="114"/>
      <c r="BQJ46" s="114"/>
      <c r="BQK46" s="114"/>
      <c r="BQL46" s="114"/>
      <c r="BQM46" s="114"/>
      <c r="BQN46" s="114"/>
      <c r="BQO46" s="114"/>
      <c r="BQP46" s="114"/>
      <c r="BQQ46" s="114"/>
      <c r="BQR46" s="114"/>
      <c r="BQS46" s="114"/>
      <c r="BQT46" s="114"/>
      <c r="BQU46" s="114"/>
      <c r="BQV46" s="114"/>
      <c r="BQW46" s="114"/>
      <c r="BQX46" s="114"/>
      <c r="BQY46" s="114"/>
      <c r="BQZ46" s="114"/>
      <c r="BRA46" s="114"/>
      <c r="BRB46" s="114"/>
      <c r="BRC46" s="114"/>
      <c r="BRD46" s="114"/>
      <c r="BRE46" s="114"/>
      <c r="BRF46" s="114"/>
      <c r="BRG46" s="114"/>
      <c r="BRH46" s="114"/>
      <c r="BRI46" s="114"/>
      <c r="BRJ46" s="114"/>
      <c r="BRK46" s="114"/>
      <c r="BRL46" s="114"/>
      <c r="BRM46" s="114"/>
      <c r="BRN46" s="114"/>
      <c r="BRO46" s="114"/>
      <c r="BRP46" s="114"/>
      <c r="BRQ46" s="114"/>
      <c r="BRR46" s="114"/>
      <c r="BRS46" s="114"/>
      <c r="BRT46" s="114"/>
      <c r="BRU46" s="114"/>
      <c r="BRV46" s="114"/>
      <c r="BRW46" s="114"/>
      <c r="BRX46" s="114"/>
      <c r="BRY46" s="114"/>
      <c r="BRZ46" s="114"/>
      <c r="BSA46" s="114"/>
      <c r="BSB46" s="114"/>
      <c r="BSC46" s="114"/>
      <c r="BSD46" s="114"/>
      <c r="BSE46" s="114"/>
      <c r="BSF46" s="114"/>
      <c r="BSG46" s="114"/>
      <c r="BSH46" s="114"/>
      <c r="BSI46" s="114"/>
      <c r="BSJ46" s="114"/>
      <c r="BSK46" s="114"/>
      <c r="BSL46" s="114"/>
      <c r="BSM46" s="114"/>
      <c r="BSN46" s="114"/>
      <c r="BSO46" s="114"/>
      <c r="BSP46" s="114"/>
      <c r="BSQ46" s="114"/>
      <c r="BSR46" s="114"/>
      <c r="BSS46" s="114"/>
      <c r="BST46" s="114"/>
      <c r="BSU46" s="114"/>
      <c r="BSV46" s="114"/>
      <c r="BSW46" s="114"/>
      <c r="BSX46" s="114"/>
      <c r="BSY46" s="114"/>
      <c r="BSZ46" s="114"/>
      <c r="BTA46" s="114"/>
      <c r="BTB46" s="114"/>
      <c r="BTC46" s="114"/>
      <c r="BTD46" s="114"/>
      <c r="BTE46" s="114"/>
      <c r="BTF46" s="114"/>
      <c r="BTG46" s="114"/>
      <c r="BTH46" s="114"/>
      <c r="BTI46" s="114"/>
      <c r="BTJ46" s="114"/>
      <c r="BTK46" s="114"/>
      <c r="BTL46" s="114"/>
      <c r="BTM46" s="114"/>
      <c r="BTN46" s="114"/>
      <c r="BTO46" s="114"/>
      <c r="BTP46" s="114"/>
      <c r="BTQ46" s="114"/>
      <c r="BTR46" s="114"/>
      <c r="BTS46" s="114"/>
      <c r="BTT46" s="114"/>
      <c r="BTU46" s="114"/>
      <c r="BTV46" s="114"/>
      <c r="BTW46" s="114"/>
      <c r="BTX46" s="114"/>
      <c r="BTY46" s="114"/>
      <c r="BTZ46" s="114"/>
      <c r="BUA46" s="114"/>
      <c r="BUB46" s="114"/>
      <c r="BUC46" s="114"/>
      <c r="BUD46" s="114"/>
      <c r="BUE46" s="114"/>
      <c r="BUF46" s="114"/>
      <c r="BUG46" s="114"/>
      <c r="BUH46" s="114"/>
      <c r="BUI46" s="114"/>
      <c r="BUJ46" s="114"/>
      <c r="BUK46" s="114"/>
      <c r="BUL46" s="114"/>
      <c r="BUM46" s="114"/>
      <c r="BUN46" s="114"/>
      <c r="BUO46" s="114"/>
      <c r="BUP46" s="114"/>
      <c r="BUQ46" s="114"/>
      <c r="BUR46" s="114"/>
      <c r="BUS46" s="114"/>
      <c r="BUT46" s="114"/>
      <c r="BUU46" s="114"/>
      <c r="BUV46" s="114"/>
      <c r="BUW46" s="114"/>
      <c r="BUX46" s="114"/>
      <c r="BUY46" s="114"/>
      <c r="BUZ46" s="114"/>
      <c r="BVA46" s="114"/>
      <c r="BVB46" s="114"/>
      <c r="BVC46" s="114"/>
      <c r="BVD46" s="114"/>
      <c r="BVE46" s="114"/>
      <c r="BVF46" s="114"/>
      <c r="BVG46" s="114"/>
      <c r="BVH46" s="114"/>
      <c r="BVI46" s="114"/>
      <c r="BVJ46" s="114"/>
      <c r="BVK46" s="114"/>
      <c r="BVL46" s="114"/>
      <c r="BVM46" s="114"/>
      <c r="BVN46" s="114"/>
      <c r="BVO46" s="114"/>
      <c r="BVP46" s="114"/>
      <c r="BVQ46" s="114"/>
      <c r="BVR46" s="114"/>
      <c r="BVS46" s="114"/>
      <c r="BVT46" s="114"/>
      <c r="BVU46" s="114"/>
      <c r="BVV46" s="114"/>
      <c r="BVW46" s="114"/>
      <c r="BVX46" s="114"/>
      <c r="BVY46" s="114"/>
      <c r="BVZ46" s="114"/>
      <c r="BWA46" s="114"/>
      <c r="BWB46" s="114"/>
      <c r="BWC46" s="114"/>
      <c r="BWD46" s="114"/>
      <c r="BWE46" s="114"/>
      <c r="BWF46" s="114"/>
      <c r="BWG46" s="114"/>
      <c r="BWH46" s="114"/>
      <c r="BWI46" s="114"/>
      <c r="BWJ46" s="114"/>
      <c r="BWK46" s="114"/>
      <c r="BWL46" s="114"/>
      <c r="BWM46" s="114"/>
      <c r="BWN46" s="114"/>
      <c r="BWO46" s="114"/>
      <c r="BWP46" s="114"/>
      <c r="BWQ46" s="114"/>
      <c r="BWR46" s="114"/>
      <c r="BWS46" s="114"/>
      <c r="BWT46" s="114"/>
      <c r="BWU46" s="114"/>
      <c r="BWV46" s="114"/>
      <c r="BWW46" s="114"/>
      <c r="BWX46" s="114"/>
      <c r="BWY46" s="114"/>
      <c r="BWZ46" s="114"/>
      <c r="BXA46" s="114"/>
      <c r="BXB46" s="114"/>
      <c r="BXC46" s="114"/>
      <c r="BXD46" s="114"/>
      <c r="BXE46" s="114"/>
      <c r="BXF46" s="114"/>
      <c r="BXG46" s="114"/>
      <c r="BXH46" s="114"/>
      <c r="BXI46" s="114"/>
      <c r="BXJ46" s="114"/>
      <c r="BXK46" s="114"/>
      <c r="BXL46" s="114"/>
      <c r="BXM46" s="114"/>
      <c r="BXN46" s="114"/>
      <c r="BXO46" s="114"/>
      <c r="BXP46" s="114"/>
      <c r="BXQ46" s="114"/>
      <c r="BXR46" s="114"/>
      <c r="BXS46" s="114"/>
      <c r="BXT46" s="114"/>
      <c r="BXU46" s="114"/>
      <c r="BXV46" s="114"/>
      <c r="BXW46" s="114"/>
      <c r="BXX46" s="114"/>
      <c r="BXY46" s="114"/>
      <c r="BXZ46" s="114"/>
      <c r="BYA46" s="114"/>
      <c r="BYB46" s="114"/>
      <c r="BYC46" s="114"/>
      <c r="BYD46" s="114"/>
      <c r="BYE46" s="114"/>
      <c r="BYF46" s="114"/>
      <c r="BYG46" s="114"/>
      <c r="BYH46" s="114"/>
      <c r="BYI46" s="114"/>
      <c r="BYJ46" s="114"/>
      <c r="BYK46" s="114"/>
      <c r="BYL46" s="114"/>
      <c r="BYM46" s="114"/>
      <c r="BYN46" s="114"/>
      <c r="BYO46" s="114"/>
      <c r="BYP46" s="114"/>
      <c r="BYQ46" s="114"/>
      <c r="BYR46" s="114"/>
      <c r="BYS46" s="114"/>
      <c r="BYT46" s="114"/>
      <c r="BYU46" s="114"/>
      <c r="BYV46" s="114"/>
      <c r="BYW46" s="114"/>
      <c r="BYX46" s="114"/>
      <c r="BYY46" s="114"/>
      <c r="BYZ46" s="114"/>
      <c r="BZA46" s="114"/>
      <c r="BZB46" s="114"/>
      <c r="BZC46" s="114"/>
      <c r="BZD46" s="114"/>
      <c r="BZE46" s="114"/>
      <c r="BZF46" s="114"/>
      <c r="BZG46" s="114"/>
      <c r="BZH46" s="114"/>
      <c r="BZI46" s="114"/>
      <c r="BZJ46" s="114"/>
      <c r="BZK46" s="114"/>
      <c r="BZL46" s="114"/>
      <c r="BZM46" s="114"/>
      <c r="BZN46" s="114"/>
      <c r="BZO46" s="114"/>
      <c r="BZP46" s="114"/>
      <c r="BZQ46" s="114"/>
      <c r="BZR46" s="114"/>
      <c r="BZS46" s="114"/>
      <c r="BZT46" s="114"/>
      <c r="BZU46" s="114"/>
      <c r="BZV46" s="114"/>
      <c r="BZW46" s="114"/>
      <c r="BZX46" s="114"/>
      <c r="BZY46" s="114"/>
      <c r="BZZ46" s="114"/>
      <c r="CAA46" s="114"/>
      <c r="CAB46" s="114"/>
      <c r="CAC46" s="114"/>
      <c r="CAD46" s="114"/>
      <c r="CAE46" s="114"/>
      <c r="CAF46" s="114"/>
      <c r="CAG46" s="114"/>
      <c r="CAH46" s="114"/>
      <c r="CAI46" s="114"/>
      <c r="CAJ46" s="114"/>
      <c r="CAK46" s="114"/>
      <c r="CAL46" s="114"/>
      <c r="CAM46" s="114"/>
      <c r="CAN46" s="114"/>
      <c r="CAO46" s="114"/>
      <c r="CAP46" s="114"/>
      <c r="CAQ46" s="114"/>
      <c r="CAR46" s="114"/>
      <c r="CAS46" s="114"/>
      <c r="CAT46" s="114"/>
      <c r="CAU46" s="114"/>
      <c r="CAV46" s="114"/>
      <c r="CAW46" s="114"/>
      <c r="CAX46" s="114"/>
      <c r="CAY46" s="114"/>
      <c r="CAZ46" s="114"/>
      <c r="CBA46" s="114"/>
      <c r="CBB46" s="114"/>
      <c r="CBC46" s="114"/>
      <c r="CBD46" s="114"/>
      <c r="CBE46" s="114"/>
      <c r="CBF46" s="114"/>
      <c r="CBG46" s="114"/>
      <c r="CBH46" s="114"/>
      <c r="CBI46" s="114"/>
      <c r="CBJ46" s="114"/>
      <c r="CBK46" s="114"/>
      <c r="CBL46" s="114"/>
      <c r="CBM46" s="114"/>
      <c r="CBN46" s="114"/>
      <c r="CBO46" s="114"/>
      <c r="CBP46" s="114"/>
      <c r="CBQ46" s="114"/>
      <c r="CBR46" s="114"/>
      <c r="CBS46" s="114"/>
      <c r="CBT46" s="114"/>
      <c r="CBU46" s="114"/>
      <c r="CBV46" s="114"/>
      <c r="CBW46" s="114"/>
      <c r="CBX46" s="114"/>
      <c r="CBY46" s="114"/>
      <c r="CBZ46" s="114"/>
      <c r="CCA46" s="114"/>
      <c r="CCB46" s="114"/>
      <c r="CCC46" s="114"/>
      <c r="CCD46" s="114"/>
      <c r="CCE46" s="114"/>
      <c r="CCF46" s="114"/>
      <c r="CCG46" s="114"/>
      <c r="CCH46" s="114"/>
      <c r="CCI46" s="114"/>
      <c r="CCJ46" s="114"/>
      <c r="CCK46" s="114"/>
      <c r="CCL46" s="114"/>
      <c r="CCM46" s="114"/>
      <c r="CCN46" s="114"/>
      <c r="CCO46" s="114"/>
      <c r="CCP46" s="114"/>
      <c r="CCQ46" s="114"/>
      <c r="CCR46" s="114"/>
      <c r="CCS46" s="114"/>
      <c r="CCT46" s="114"/>
      <c r="CCU46" s="114"/>
      <c r="CCV46" s="114"/>
      <c r="CCW46" s="114"/>
      <c r="CCX46" s="114"/>
      <c r="CCY46" s="114"/>
      <c r="CCZ46" s="114"/>
      <c r="CDA46" s="114"/>
      <c r="CDB46" s="114"/>
      <c r="CDC46" s="114"/>
      <c r="CDD46" s="114"/>
      <c r="CDE46" s="114"/>
      <c r="CDF46" s="114"/>
      <c r="CDG46" s="114"/>
      <c r="CDH46" s="114"/>
      <c r="CDI46" s="114"/>
      <c r="CDJ46" s="114"/>
      <c r="CDK46" s="114"/>
      <c r="CDL46" s="114"/>
      <c r="CDM46" s="114"/>
      <c r="CDN46" s="114"/>
      <c r="CDO46" s="114"/>
      <c r="CDP46" s="114"/>
      <c r="CDQ46" s="114"/>
      <c r="CDR46" s="114"/>
      <c r="CDS46" s="114"/>
      <c r="CDT46" s="114"/>
      <c r="CDU46" s="114"/>
      <c r="CDV46" s="114"/>
      <c r="CDW46" s="114"/>
      <c r="CDX46" s="114"/>
      <c r="CDY46" s="114"/>
      <c r="CDZ46" s="114"/>
      <c r="CEA46" s="114"/>
      <c r="CEB46" s="114"/>
      <c r="CEC46" s="114"/>
      <c r="CED46" s="114"/>
      <c r="CEE46" s="114"/>
      <c r="CEF46" s="114"/>
      <c r="CEG46" s="114"/>
      <c r="CEH46" s="114"/>
      <c r="CEI46" s="114"/>
      <c r="CEJ46" s="114"/>
      <c r="CEK46" s="114"/>
      <c r="CEL46" s="114"/>
      <c r="CEM46" s="114"/>
      <c r="CEN46" s="114"/>
      <c r="CEO46" s="114"/>
      <c r="CEP46" s="114"/>
      <c r="CEQ46" s="114"/>
      <c r="CER46" s="114"/>
      <c r="CES46" s="114"/>
      <c r="CET46" s="114"/>
      <c r="CEU46" s="114"/>
      <c r="CEV46" s="114"/>
      <c r="CEW46" s="114"/>
      <c r="CEX46" s="114"/>
      <c r="CEY46" s="114"/>
      <c r="CEZ46" s="114"/>
      <c r="CFA46" s="114"/>
      <c r="CFB46" s="114"/>
      <c r="CFC46" s="114"/>
      <c r="CFD46" s="114"/>
      <c r="CFE46" s="114"/>
      <c r="CFF46" s="114"/>
      <c r="CFG46" s="114"/>
      <c r="CFH46" s="114"/>
      <c r="CFI46" s="114"/>
      <c r="CFJ46" s="114"/>
      <c r="CFK46" s="114"/>
      <c r="CFL46" s="114"/>
      <c r="CFM46" s="114"/>
      <c r="CFN46" s="114"/>
      <c r="CFO46" s="114"/>
      <c r="CFP46" s="114"/>
      <c r="CFQ46" s="114"/>
      <c r="CFR46" s="114"/>
      <c r="CFS46" s="114"/>
      <c r="CFT46" s="114"/>
      <c r="CFU46" s="114"/>
      <c r="CFV46" s="114"/>
      <c r="CFW46" s="114"/>
      <c r="CFX46" s="114"/>
      <c r="CFY46" s="114"/>
      <c r="CFZ46" s="114"/>
      <c r="CGA46" s="114"/>
      <c r="CGB46" s="114"/>
      <c r="CGC46" s="114"/>
      <c r="CGD46" s="114"/>
      <c r="CGE46" s="114"/>
      <c r="CGF46" s="114"/>
      <c r="CGG46" s="114"/>
      <c r="CGH46" s="114"/>
      <c r="CGI46" s="114"/>
      <c r="CGJ46" s="114"/>
      <c r="CGK46" s="114"/>
      <c r="CGL46" s="114"/>
      <c r="CGM46" s="114"/>
      <c r="CGN46" s="114"/>
      <c r="CGO46" s="114"/>
      <c r="CGP46" s="114"/>
      <c r="CGQ46" s="114"/>
      <c r="CGR46" s="114"/>
      <c r="CGS46" s="114"/>
      <c r="CGT46" s="114"/>
      <c r="CGU46" s="114"/>
      <c r="CGV46" s="114"/>
      <c r="CGW46" s="114"/>
      <c r="CGX46" s="114"/>
      <c r="CGY46" s="114"/>
      <c r="CGZ46" s="114"/>
      <c r="CHA46" s="114"/>
      <c r="CHB46" s="114"/>
      <c r="CHC46" s="114"/>
      <c r="CHD46" s="114"/>
      <c r="CHE46" s="114"/>
      <c r="CHF46" s="114"/>
      <c r="CHG46" s="114"/>
      <c r="CHH46" s="114"/>
      <c r="CHI46" s="114"/>
      <c r="CHJ46" s="114"/>
      <c r="CHK46" s="114"/>
      <c r="CHL46" s="114"/>
      <c r="CHM46" s="114"/>
      <c r="CHN46" s="114"/>
      <c r="CHO46" s="114"/>
      <c r="CHP46" s="114"/>
      <c r="CHQ46" s="114"/>
      <c r="CHR46" s="114"/>
      <c r="CHS46" s="114"/>
      <c r="CHT46" s="114"/>
      <c r="CHU46" s="114"/>
      <c r="CHV46" s="114"/>
      <c r="CHW46" s="114"/>
      <c r="CHX46" s="114"/>
      <c r="CHY46" s="114"/>
      <c r="CHZ46" s="114"/>
      <c r="CIA46" s="114"/>
      <c r="CIB46" s="114"/>
      <c r="CIC46" s="114"/>
      <c r="CID46" s="114"/>
      <c r="CIE46" s="114"/>
      <c r="CIF46" s="114"/>
      <c r="CIG46" s="114"/>
      <c r="CIH46" s="114"/>
      <c r="CII46" s="114"/>
      <c r="CIJ46" s="114"/>
      <c r="CIK46" s="114"/>
      <c r="CIL46" s="114"/>
      <c r="CIM46" s="114"/>
      <c r="CIN46" s="114"/>
      <c r="CIO46" s="114"/>
      <c r="CIP46" s="114"/>
      <c r="CIQ46" s="114"/>
      <c r="CIR46" s="114"/>
      <c r="CIS46" s="114"/>
      <c r="CIT46" s="114"/>
      <c r="CIU46" s="114"/>
      <c r="CIV46" s="114"/>
      <c r="CIW46" s="114"/>
      <c r="CIX46" s="114"/>
      <c r="CIY46" s="114"/>
      <c r="CIZ46" s="114"/>
      <c r="CJA46" s="114"/>
      <c r="CJB46" s="114"/>
      <c r="CJC46" s="114"/>
      <c r="CJD46" s="114"/>
      <c r="CJE46" s="114"/>
      <c r="CJF46" s="114"/>
      <c r="CJG46" s="114"/>
      <c r="CJH46" s="114"/>
      <c r="CJI46" s="114"/>
      <c r="CJJ46" s="114"/>
      <c r="CJK46" s="114"/>
      <c r="CJL46" s="114"/>
      <c r="CJM46" s="114"/>
      <c r="CJN46" s="114"/>
      <c r="CJO46" s="114"/>
      <c r="CJP46" s="114"/>
      <c r="CJQ46" s="114"/>
      <c r="CJR46" s="114"/>
      <c r="CJS46" s="114"/>
      <c r="CJT46" s="114"/>
      <c r="CJU46" s="114"/>
      <c r="CJV46" s="114"/>
      <c r="CJW46" s="114"/>
      <c r="CJX46" s="114"/>
      <c r="CJY46" s="114"/>
      <c r="CJZ46" s="114"/>
      <c r="CKA46" s="114"/>
      <c r="CKB46" s="114"/>
      <c r="CKC46" s="114"/>
      <c r="CKD46" s="114"/>
      <c r="CKE46" s="114"/>
      <c r="CKF46" s="114"/>
      <c r="CKG46" s="114"/>
      <c r="CKH46" s="114"/>
      <c r="CKI46" s="114"/>
      <c r="CKJ46" s="114"/>
      <c r="CKK46" s="114"/>
      <c r="CKL46" s="114"/>
      <c r="CKM46" s="114"/>
      <c r="CKN46" s="114"/>
      <c r="CKO46" s="114"/>
      <c r="CKP46" s="114"/>
      <c r="CKQ46" s="114"/>
      <c r="CKR46" s="114"/>
      <c r="CKS46" s="114"/>
      <c r="CKT46" s="114"/>
      <c r="CKU46" s="114"/>
      <c r="CKV46" s="114"/>
      <c r="CKW46" s="114"/>
      <c r="CKX46" s="114"/>
      <c r="CKY46" s="114"/>
      <c r="CKZ46" s="114"/>
      <c r="CLA46" s="114"/>
      <c r="CLB46" s="114"/>
      <c r="CLC46" s="114"/>
      <c r="CLD46" s="114"/>
      <c r="CLE46" s="114"/>
      <c r="CLF46" s="114"/>
      <c r="CLG46" s="114"/>
      <c r="CLH46" s="114"/>
      <c r="CLI46" s="114"/>
      <c r="CLJ46" s="114"/>
      <c r="CLK46" s="114"/>
      <c r="CLL46" s="114"/>
      <c r="CLM46" s="114"/>
      <c r="CLN46" s="114"/>
      <c r="CLO46" s="114"/>
      <c r="CLP46" s="114"/>
      <c r="CLQ46" s="114"/>
      <c r="CLR46" s="114"/>
      <c r="CLS46" s="114"/>
      <c r="CLT46" s="114"/>
      <c r="CLU46" s="114"/>
      <c r="CLV46" s="114"/>
      <c r="CLW46" s="114"/>
      <c r="CLX46" s="114"/>
      <c r="CLY46" s="114"/>
      <c r="CLZ46" s="114"/>
      <c r="CMA46" s="114"/>
      <c r="CMB46" s="114"/>
      <c r="CMC46" s="114"/>
      <c r="CMD46" s="114"/>
      <c r="CME46" s="114"/>
      <c r="CMF46" s="114"/>
      <c r="CMG46" s="114"/>
      <c r="CMH46" s="114"/>
      <c r="CMI46" s="114"/>
      <c r="CMJ46" s="114"/>
      <c r="CMK46" s="114"/>
      <c r="CML46" s="114"/>
      <c r="CMM46" s="114"/>
      <c r="CMN46" s="114"/>
      <c r="CMO46" s="114"/>
      <c r="CMP46" s="114"/>
      <c r="CMQ46" s="114"/>
      <c r="CMR46" s="114"/>
      <c r="CMS46" s="114"/>
      <c r="CMT46" s="114"/>
      <c r="CMU46" s="114"/>
      <c r="CMV46" s="114"/>
      <c r="CMW46" s="114"/>
      <c r="CMX46" s="114"/>
      <c r="CMY46" s="114"/>
      <c r="CMZ46" s="114"/>
      <c r="CNA46" s="114"/>
      <c r="CNB46" s="114"/>
      <c r="CNC46" s="114"/>
      <c r="CND46" s="114"/>
      <c r="CNE46" s="114"/>
      <c r="CNF46" s="114"/>
      <c r="CNG46" s="114"/>
      <c r="CNH46" s="114"/>
      <c r="CNI46" s="114"/>
      <c r="CNJ46" s="114"/>
      <c r="CNK46" s="114"/>
      <c r="CNL46" s="114"/>
      <c r="CNM46" s="114"/>
      <c r="CNN46" s="114"/>
      <c r="CNO46" s="114"/>
      <c r="CNP46" s="114"/>
      <c r="CNQ46" s="114"/>
      <c r="CNR46" s="114"/>
      <c r="CNS46" s="114"/>
      <c r="CNT46" s="114"/>
      <c r="CNU46" s="114"/>
      <c r="CNV46" s="114"/>
      <c r="CNW46" s="114"/>
      <c r="CNX46" s="114"/>
      <c r="CNY46" s="114"/>
      <c r="CNZ46" s="114"/>
      <c r="COA46" s="114"/>
      <c r="COB46" s="114"/>
      <c r="COC46" s="114"/>
      <c r="COD46" s="114"/>
      <c r="COE46" s="114"/>
      <c r="COF46" s="114"/>
      <c r="COG46" s="114"/>
      <c r="COH46" s="114"/>
      <c r="COI46" s="114"/>
      <c r="COJ46" s="114"/>
      <c r="COK46" s="114"/>
      <c r="COL46" s="114"/>
      <c r="COM46" s="114"/>
      <c r="CON46" s="114"/>
      <c r="COO46" s="114"/>
      <c r="COP46" s="114"/>
      <c r="COQ46" s="114"/>
      <c r="COR46" s="114"/>
      <c r="COS46" s="114"/>
      <c r="COT46" s="114"/>
      <c r="COU46" s="114"/>
      <c r="COV46" s="114"/>
      <c r="COW46" s="114"/>
      <c r="COX46" s="114"/>
      <c r="COY46" s="114"/>
      <c r="COZ46" s="114"/>
      <c r="CPA46" s="114"/>
      <c r="CPB46" s="114"/>
      <c r="CPC46" s="114"/>
      <c r="CPD46" s="114"/>
      <c r="CPE46" s="114"/>
      <c r="CPF46" s="114"/>
      <c r="CPG46" s="114"/>
      <c r="CPH46" s="114"/>
      <c r="CPI46" s="114"/>
      <c r="CPJ46" s="114"/>
      <c r="CPK46" s="114"/>
      <c r="CPL46" s="114"/>
      <c r="CPM46" s="114"/>
      <c r="CPN46" s="114"/>
      <c r="CPO46" s="114"/>
      <c r="CPP46" s="114"/>
      <c r="CPQ46" s="114"/>
      <c r="CPR46" s="114"/>
      <c r="CPS46" s="114"/>
      <c r="CPT46" s="114"/>
      <c r="CPU46" s="114"/>
      <c r="CPV46" s="114"/>
      <c r="CPW46" s="114"/>
      <c r="CPX46" s="114"/>
      <c r="CPY46" s="114"/>
      <c r="CPZ46" s="114"/>
      <c r="CQA46" s="114"/>
      <c r="CQB46" s="114"/>
      <c r="CQC46" s="114"/>
      <c r="CQD46" s="114"/>
      <c r="CQE46" s="114"/>
      <c r="CQF46" s="114"/>
      <c r="CQG46" s="114"/>
      <c r="CQH46" s="114"/>
      <c r="CQI46" s="114"/>
      <c r="CQJ46" s="114"/>
      <c r="CQK46" s="114"/>
      <c r="CQL46" s="114"/>
      <c r="CQM46" s="114"/>
      <c r="CQN46" s="114"/>
      <c r="CQO46" s="114"/>
      <c r="CQP46" s="114"/>
      <c r="CQQ46" s="114"/>
      <c r="CQR46" s="114"/>
      <c r="CQS46" s="114"/>
      <c r="CQT46" s="114"/>
      <c r="CQU46" s="114"/>
      <c r="CQV46" s="114"/>
      <c r="CQW46" s="114"/>
      <c r="CQX46" s="114"/>
      <c r="CQY46" s="114"/>
      <c r="CQZ46" s="114"/>
      <c r="CRA46" s="114"/>
      <c r="CRB46" s="114"/>
      <c r="CRC46" s="114"/>
      <c r="CRD46" s="114"/>
      <c r="CRE46" s="114"/>
      <c r="CRF46" s="114"/>
      <c r="CRG46" s="114"/>
      <c r="CRH46" s="114"/>
      <c r="CRI46" s="114"/>
      <c r="CRJ46" s="114"/>
      <c r="CRK46" s="114"/>
      <c r="CRL46" s="114"/>
      <c r="CRM46" s="114"/>
      <c r="CRN46" s="114"/>
      <c r="CRO46" s="114"/>
      <c r="CRP46" s="114"/>
      <c r="CRQ46" s="114"/>
      <c r="CRR46" s="114"/>
      <c r="CRS46" s="114"/>
      <c r="CRT46" s="114"/>
      <c r="CRU46" s="114"/>
      <c r="CRV46" s="114"/>
      <c r="CRW46" s="114"/>
      <c r="CRX46" s="114"/>
      <c r="CRY46" s="114"/>
      <c r="CRZ46" s="114"/>
      <c r="CSA46" s="114"/>
      <c r="CSB46" s="114"/>
      <c r="CSC46" s="114"/>
      <c r="CSD46" s="114"/>
      <c r="CSE46" s="114"/>
      <c r="CSF46" s="114"/>
      <c r="CSG46" s="114"/>
      <c r="CSH46" s="114"/>
      <c r="CSI46" s="114"/>
      <c r="CSJ46" s="114"/>
      <c r="CSK46" s="114"/>
      <c r="CSL46" s="114"/>
      <c r="CSM46" s="114"/>
      <c r="CSN46" s="114"/>
      <c r="CSO46" s="114"/>
      <c r="CSP46" s="114"/>
      <c r="CSQ46" s="114"/>
      <c r="CSR46" s="114"/>
      <c r="CSS46" s="114"/>
      <c r="CST46" s="114"/>
      <c r="CSU46" s="114"/>
      <c r="CSV46" s="114"/>
      <c r="CSW46" s="114"/>
      <c r="CSX46" s="114"/>
      <c r="CSY46" s="114"/>
      <c r="CSZ46" s="114"/>
      <c r="CTA46" s="114"/>
      <c r="CTB46" s="114"/>
      <c r="CTC46" s="114"/>
      <c r="CTD46" s="114"/>
      <c r="CTE46" s="114"/>
      <c r="CTF46" s="114"/>
      <c r="CTG46" s="114"/>
      <c r="CTH46" s="114"/>
      <c r="CTI46" s="114"/>
      <c r="CTJ46" s="114"/>
      <c r="CTK46" s="114"/>
      <c r="CTL46" s="114"/>
      <c r="CTM46" s="114"/>
      <c r="CTN46" s="114"/>
      <c r="CTO46" s="114"/>
      <c r="CTP46" s="114"/>
      <c r="CTQ46" s="114"/>
      <c r="CTR46" s="114"/>
      <c r="CTS46" s="114"/>
      <c r="CTT46" s="114"/>
      <c r="CTU46" s="114"/>
      <c r="CTV46" s="114"/>
      <c r="CTW46" s="114"/>
      <c r="CTX46" s="114"/>
      <c r="CTY46" s="114"/>
      <c r="CTZ46" s="114"/>
      <c r="CUA46" s="114"/>
      <c r="CUB46" s="114"/>
      <c r="CUC46" s="114"/>
      <c r="CUD46" s="114"/>
      <c r="CUE46" s="114"/>
      <c r="CUF46" s="114"/>
      <c r="CUG46" s="114"/>
      <c r="CUH46" s="114"/>
      <c r="CUI46" s="114"/>
      <c r="CUJ46" s="114"/>
      <c r="CUK46" s="114"/>
      <c r="CUL46" s="114"/>
      <c r="CUM46" s="114"/>
      <c r="CUN46" s="114"/>
      <c r="CUO46" s="114"/>
      <c r="CUP46" s="114"/>
      <c r="CUQ46" s="114"/>
      <c r="CUR46" s="114"/>
      <c r="CUS46" s="114"/>
      <c r="CUT46" s="114"/>
      <c r="CUU46" s="114"/>
      <c r="CUV46" s="114"/>
      <c r="CUW46" s="114"/>
      <c r="CUX46" s="114"/>
      <c r="CUY46" s="114"/>
      <c r="CUZ46" s="114"/>
      <c r="CVA46" s="114"/>
      <c r="CVB46" s="114"/>
      <c r="CVC46" s="114"/>
      <c r="CVD46" s="114"/>
      <c r="CVE46" s="114"/>
      <c r="CVF46" s="114"/>
      <c r="CVG46" s="114"/>
      <c r="CVH46" s="114"/>
      <c r="CVI46" s="114"/>
      <c r="CVJ46" s="114"/>
      <c r="CVK46" s="114"/>
      <c r="CVL46" s="114"/>
      <c r="CVM46" s="114"/>
      <c r="CVN46" s="114"/>
      <c r="CVO46" s="114"/>
      <c r="CVP46" s="114"/>
      <c r="CVQ46" s="114"/>
      <c r="CVR46" s="114"/>
      <c r="CVS46" s="114"/>
      <c r="CVT46" s="114"/>
      <c r="CVU46" s="114"/>
      <c r="CVV46" s="114"/>
      <c r="CVW46" s="114"/>
      <c r="CVX46" s="114"/>
      <c r="CVY46" s="114"/>
      <c r="CVZ46" s="114"/>
      <c r="CWA46" s="114"/>
      <c r="CWB46" s="114"/>
      <c r="CWC46" s="114"/>
      <c r="CWD46" s="114"/>
      <c r="CWE46" s="114"/>
      <c r="CWF46" s="114"/>
      <c r="CWG46" s="114"/>
      <c r="CWH46" s="114"/>
      <c r="CWI46" s="114"/>
      <c r="CWJ46" s="114"/>
      <c r="CWK46" s="114"/>
      <c r="CWL46" s="114"/>
      <c r="CWM46" s="114"/>
      <c r="CWN46" s="114"/>
      <c r="CWO46" s="114"/>
      <c r="CWP46" s="114"/>
      <c r="CWQ46" s="114"/>
      <c r="CWR46" s="114"/>
      <c r="CWS46" s="114"/>
      <c r="CWT46" s="114"/>
      <c r="CWU46" s="114"/>
      <c r="CWV46" s="114"/>
      <c r="CWW46" s="114"/>
      <c r="CWX46" s="114"/>
      <c r="CWY46" s="114"/>
      <c r="CWZ46" s="114"/>
      <c r="CXA46" s="114"/>
      <c r="CXB46" s="114"/>
      <c r="CXC46" s="114"/>
      <c r="CXD46" s="114"/>
      <c r="CXE46" s="114"/>
      <c r="CXF46" s="114"/>
      <c r="CXG46" s="114"/>
      <c r="CXH46" s="114"/>
      <c r="CXI46" s="114"/>
      <c r="CXJ46" s="114"/>
      <c r="CXK46" s="114"/>
      <c r="CXL46" s="114"/>
      <c r="CXM46" s="114"/>
      <c r="CXN46" s="114"/>
      <c r="CXO46" s="114"/>
      <c r="CXP46" s="114"/>
      <c r="CXQ46" s="114"/>
      <c r="CXR46" s="114"/>
      <c r="CXS46" s="114"/>
      <c r="CXT46" s="114"/>
      <c r="CXU46" s="114"/>
      <c r="CXV46" s="114"/>
      <c r="CXW46" s="114"/>
      <c r="CXX46" s="114"/>
      <c r="CXY46" s="114"/>
      <c r="CXZ46" s="114"/>
      <c r="CYA46" s="114"/>
      <c r="CYB46" s="114"/>
      <c r="CYC46" s="114"/>
      <c r="CYD46" s="114"/>
      <c r="CYE46" s="114"/>
      <c r="CYF46" s="114"/>
      <c r="CYG46" s="114"/>
      <c r="CYH46" s="114"/>
      <c r="CYI46" s="114"/>
      <c r="CYJ46" s="114"/>
      <c r="CYK46" s="114"/>
      <c r="CYL46" s="114"/>
      <c r="CYM46" s="114"/>
      <c r="CYN46" s="114"/>
      <c r="CYO46" s="114"/>
      <c r="CYP46" s="114"/>
      <c r="CYQ46" s="114"/>
      <c r="CYR46" s="114"/>
      <c r="CYS46" s="114"/>
      <c r="CYT46" s="114"/>
      <c r="CYU46" s="114"/>
      <c r="CYV46" s="114"/>
      <c r="CYW46" s="114"/>
      <c r="CYX46" s="114"/>
      <c r="CYY46" s="114"/>
      <c r="CYZ46" s="114"/>
      <c r="CZA46" s="114"/>
      <c r="CZB46" s="114"/>
      <c r="CZC46" s="114"/>
      <c r="CZD46" s="114"/>
      <c r="CZE46" s="114"/>
      <c r="CZF46" s="114"/>
      <c r="CZG46" s="114"/>
      <c r="CZH46" s="114"/>
      <c r="CZI46" s="114"/>
      <c r="CZJ46" s="114"/>
      <c r="CZK46" s="114"/>
      <c r="CZL46" s="114"/>
      <c r="CZM46" s="114"/>
      <c r="CZN46" s="114"/>
      <c r="CZO46" s="114"/>
      <c r="CZP46" s="114"/>
      <c r="CZQ46" s="114"/>
      <c r="CZR46" s="114"/>
      <c r="CZS46" s="114"/>
      <c r="CZT46" s="114"/>
      <c r="CZU46" s="114"/>
      <c r="CZV46" s="114"/>
      <c r="CZW46" s="114"/>
      <c r="CZX46" s="114"/>
      <c r="CZY46" s="114"/>
      <c r="CZZ46" s="114"/>
      <c r="DAA46" s="114"/>
      <c r="DAB46" s="114"/>
      <c r="DAC46" s="114"/>
      <c r="DAD46" s="114"/>
      <c r="DAE46" s="114"/>
      <c r="DAF46" s="114"/>
      <c r="DAG46" s="114"/>
      <c r="DAH46" s="114"/>
      <c r="DAI46" s="114"/>
      <c r="DAJ46" s="114"/>
      <c r="DAK46" s="114"/>
      <c r="DAL46" s="114"/>
      <c r="DAM46" s="114"/>
      <c r="DAN46" s="114"/>
      <c r="DAO46" s="114"/>
      <c r="DAP46" s="114"/>
      <c r="DAQ46" s="114"/>
      <c r="DAR46" s="114"/>
      <c r="DAS46" s="114"/>
      <c r="DAT46" s="114"/>
      <c r="DAU46" s="114"/>
      <c r="DAV46" s="114"/>
      <c r="DAW46" s="114"/>
      <c r="DAX46" s="114"/>
      <c r="DAY46" s="114"/>
      <c r="DAZ46" s="114"/>
      <c r="DBA46" s="114"/>
      <c r="DBB46" s="114"/>
      <c r="DBC46" s="114"/>
      <c r="DBD46" s="114"/>
      <c r="DBE46" s="114"/>
      <c r="DBF46" s="114"/>
      <c r="DBG46" s="114"/>
      <c r="DBH46" s="114"/>
      <c r="DBI46" s="114"/>
      <c r="DBJ46" s="114"/>
      <c r="DBK46" s="114"/>
      <c r="DBL46" s="114"/>
      <c r="DBM46" s="114"/>
      <c r="DBN46" s="114"/>
      <c r="DBO46" s="114"/>
      <c r="DBP46" s="114"/>
      <c r="DBQ46" s="114"/>
      <c r="DBR46" s="114"/>
      <c r="DBS46" s="114"/>
      <c r="DBT46" s="114"/>
      <c r="DBU46" s="114"/>
      <c r="DBV46" s="114"/>
      <c r="DBW46" s="114"/>
      <c r="DBX46" s="114"/>
      <c r="DBY46" s="114"/>
      <c r="DBZ46" s="114"/>
      <c r="DCA46" s="114"/>
      <c r="DCB46" s="114"/>
      <c r="DCC46" s="114"/>
      <c r="DCD46" s="114"/>
      <c r="DCE46" s="114"/>
      <c r="DCF46" s="114"/>
      <c r="DCG46" s="114"/>
      <c r="DCH46" s="114"/>
      <c r="DCI46" s="114"/>
      <c r="DCJ46" s="114"/>
      <c r="DCK46" s="114"/>
      <c r="DCL46" s="114"/>
      <c r="DCM46" s="114"/>
      <c r="DCN46" s="114"/>
      <c r="DCO46" s="114"/>
      <c r="DCP46" s="114"/>
      <c r="DCQ46" s="114"/>
      <c r="DCR46" s="114"/>
      <c r="DCS46" s="114"/>
      <c r="DCT46" s="114"/>
      <c r="DCU46" s="114"/>
      <c r="DCV46" s="114"/>
      <c r="DCW46" s="114"/>
      <c r="DCX46" s="114"/>
      <c r="DCY46" s="114"/>
      <c r="DCZ46" s="114"/>
      <c r="DDA46" s="114"/>
      <c r="DDB46" s="114"/>
      <c r="DDC46" s="114"/>
      <c r="DDD46" s="114"/>
      <c r="DDE46" s="114"/>
      <c r="DDF46" s="114"/>
      <c r="DDG46" s="114"/>
      <c r="DDH46" s="114"/>
      <c r="DDI46" s="114"/>
      <c r="DDJ46" s="114"/>
      <c r="DDK46" s="114"/>
      <c r="DDL46" s="114"/>
      <c r="DDM46" s="114"/>
      <c r="DDN46" s="114"/>
      <c r="DDO46" s="114"/>
      <c r="DDP46" s="114"/>
      <c r="DDQ46" s="114"/>
      <c r="DDR46" s="114"/>
      <c r="DDS46" s="114"/>
      <c r="DDT46" s="114"/>
      <c r="DDU46" s="114"/>
      <c r="DDV46" s="114"/>
      <c r="DDW46" s="114"/>
      <c r="DDX46" s="114"/>
      <c r="DDY46" s="114"/>
      <c r="DDZ46" s="114"/>
      <c r="DEA46" s="114"/>
      <c r="DEB46" s="114"/>
      <c r="DEC46" s="114"/>
      <c r="DED46" s="114"/>
      <c r="DEE46" s="114"/>
      <c r="DEF46" s="114"/>
      <c r="DEG46" s="114"/>
      <c r="DEH46" s="114"/>
      <c r="DEI46" s="114"/>
      <c r="DEJ46" s="114"/>
      <c r="DEK46" s="114"/>
      <c r="DEL46" s="114"/>
      <c r="DEM46" s="114"/>
      <c r="DEN46" s="114"/>
      <c r="DEO46" s="114"/>
      <c r="DEP46" s="114"/>
      <c r="DEQ46" s="114"/>
      <c r="DER46" s="114"/>
      <c r="DES46" s="114"/>
      <c r="DET46" s="114"/>
      <c r="DEU46" s="114"/>
      <c r="DEV46" s="114"/>
      <c r="DEW46" s="114"/>
      <c r="DEX46" s="114"/>
      <c r="DEY46" s="114"/>
      <c r="DEZ46" s="114"/>
      <c r="DFA46" s="114"/>
      <c r="DFB46" s="114"/>
      <c r="DFC46" s="114"/>
      <c r="DFD46" s="114"/>
      <c r="DFE46" s="114"/>
      <c r="DFF46" s="114"/>
      <c r="DFG46" s="114"/>
      <c r="DFH46" s="114"/>
      <c r="DFI46" s="114"/>
      <c r="DFJ46" s="114"/>
      <c r="DFK46" s="114"/>
      <c r="DFL46" s="114"/>
      <c r="DFM46" s="114"/>
      <c r="DFN46" s="114"/>
      <c r="DFO46" s="114"/>
      <c r="DFP46" s="114"/>
      <c r="DFQ46" s="114"/>
      <c r="DFR46" s="114"/>
      <c r="DFS46" s="114"/>
      <c r="DFT46" s="114"/>
      <c r="DFU46" s="114"/>
      <c r="DFV46" s="114"/>
      <c r="DFW46" s="114"/>
      <c r="DFX46" s="114"/>
      <c r="DFY46" s="114"/>
      <c r="DFZ46" s="114"/>
      <c r="DGA46" s="114"/>
      <c r="DGB46" s="114"/>
      <c r="DGC46" s="114"/>
      <c r="DGD46" s="114"/>
      <c r="DGE46" s="114"/>
      <c r="DGF46" s="114"/>
      <c r="DGG46" s="114"/>
      <c r="DGH46" s="114"/>
      <c r="DGI46" s="114"/>
      <c r="DGJ46" s="114"/>
      <c r="DGK46" s="114"/>
      <c r="DGL46" s="114"/>
      <c r="DGM46" s="114"/>
      <c r="DGN46" s="114"/>
      <c r="DGO46" s="114"/>
      <c r="DGP46" s="114"/>
      <c r="DGQ46" s="114"/>
      <c r="DGR46" s="114"/>
      <c r="DGS46" s="114"/>
      <c r="DGT46" s="114"/>
      <c r="DGU46" s="114"/>
      <c r="DGV46" s="114"/>
      <c r="DGW46" s="114"/>
      <c r="DGX46" s="114"/>
      <c r="DGY46" s="114"/>
      <c r="DGZ46" s="114"/>
      <c r="DHA46" s="114"/>
      <c r="DHB46" s="114"/>
      <c r="DHC46" s="114"/>
      <c r="DHD46" s="114"/>
      <c r="DHE46" s="114"/>
      <c r="DHF46" s="114"/>
      <c r="DHG46" s="114"/>
      <c r="DHH46" s="114"/>
      <c r="DHI46" s="114"/>
      <c r="DHJ46" s="114"/>
      <c r="DHK46" s="114"/>
      <c r="DHL46" s="114"/>
      <c r="DHM46" s="114"/>
      <c r="DHN46" s="114"/>
      <c r="DHO46" s="114"/>
      <c r="DHP46" s="114"/>
      <c r="DHQ46" s="114"/>
      <c r="DHR46" s="114"/>
      <c r="DHS46" s="114"/>
      <c r="DHT46" s="114"/>
      <c r="DHU46" s="114"/>
      <c r="DHV46" s="114"/>
      <c r="DHW46" s="114"/>
      <c r="DHX46" s="114"/>
      <c r="DHY46" s="114"/>
      <c r="DHZ46" s="114"/>
      <c r="DIA46" s="114"/>
      <c r="DIB46" s="114"/>
      <c r="DIC46" s="114"/>
      <c r="DID46" s="114"/>
      <c r="DIE46" s="114"/>
      <c r="DIF46" s="114"/>
      <c r="DIG46" s="114"/>
      <c r="DIH46" s="114"/>
      <c r="DII46" s="114"/>
      <c r="DIJ46" s="114"/>
      <c r="DIK46" s="114"/>
      <c r="DIL46" s="114"/>
      <c r="DIM46" s="114"/>
      <c r="DIN46" s="114"/>
      <c r="DIO46" s="114"/>
      <c r="DIP46" s="114"/>
      <c r="DIQ46" s="114"/>
      <c r="DIR46" s="114"/>
      <c r="DIS46" s="114"/>
      <c r="DIT46" s="114"/>
      <c r="DIU46" s="114"/>
      <c r="DIV46" s="114"/>
      <c r="DIW46" s="114"/>
      <c r="DIX46" s="114"/>
      <c r="DIY46" s="114"/>
      <c r="DIZ46" s="114"/>
      <c r="DJA46" s="114"/>
      <c r="DJB46" s="114"/>
      <c r="DJC46" s="114"/>
      <c r="DJD46" s="114"/>
      <c r="DJE46" s="114"/>
      <c r="DJF46" s="114"/>
      <c r="DJG46" s="114"/>
      <c r="DJH46" s="114"/>
      <c r="DJI46" s="114"/>
      <c r="DJJ46" s="114"/>
      <c r="DJK46" s="114"/>
      <c r="DJL46" s="114"/>
      <c r="DJM46" s="114"/>
      <c r="DJN46" s="114"/>
      <c r="DJO46" s="114"/>
      <c r="DJP46" s="114"/>
      <c r="DJQ46" s="114"/>
      <c r="DJR46" s="114"/>
      <c r="DJS46" s="114"/>
      <c r="DJT46" s="114"/>
      <c r="DJU46" s="114"/>
      <c r="DJV46" s="114"/>
      <c r="DJW46" s="114"/>
      <c r="DJX46" s="114"/>
      <c r="DJY46" s="114"/>
      <c r="DJZ46" s="114"/>
      <c r="DKA46" s="114"/>
      <c r="DKB46" s="114"/>
      <c r="DKC46" s="114"/>
      <c r="DKD46" s="114"/>
      <c r="DKE46" s="114"/>
      <c r="DKF46" s="114"/>
      <c r="DKG46" s="114"/>
      <c r="DKH46" s="114"/>
      <c r="DKI46" s="114"/>
      <c r="DKJ46" s="114"/>
      <c r="DKK46" s="114"/>
      <c r="DKL46" s="114"/>
      <c r="DKM46" s="114"/>
      <c r="DKN46" s="114"/>
      <c r="DKO46" s="114"/>
      <c r="DKP46" s="114"/>
      <c r="DKQ46" s="114"/>
      <c r="DKR46" s="114"/>
      <c r="DKS46" s="114"/>
      <c r="DKT46" s="114"/>
      <c r="DKU46" s="114"/>
      <c r="DKV46" s="114"/>
      <c r="DKW46" s="114"/>
      <c r="DKX46" s="114"/>
      <c r="DKY46" s="114"/>
      <c r="DKZ46" s="114"/>
      <c r="DLA46" s="114"/>
      <c r="DLB46" s="114"/>
      <c r="DLC46" s="114"/>
      <c r="DLD46" s="114"/>
      <c r="DLE46" s="114"/>
      <c r="DLF46" s="114"/>
      <c r="DLG46" s="114"/>
      <c r="DLH46" s="114"/>
      <c r="DLI46" s="114"/>
      <c r="DLJ46" s="114"/>
      <c r="DLK46" s="114"/>
      <c r="DLL46" s="114"/>
      <c r="DLM46" s="114"/>
      <c r="DLN46" s="114"/>
      <c r="DLO46" s="114"/>
      <c r="DLP46" s="114"/>
      <c r="DLQ46" s="114"/>
      <c r="DLR46" s="114"/>
      <c r="DLS46" s="114"/>
      <c r="DLT46" s="114"/>
      <c r="DLU46" s="114"/>
      <c r="DLV46" s="114"/>
      <c r="DLW46" s="114"/>
      <c r="DLX46" s="114"/>
      <c r="DLY46" s="114"/>
      <c r="DLZ46" s="114"/>
      <c r="DMA46" s="114"/>
      <c r="DMB46" s="114"/>
      <c r="DMC46" s="114"/>
      <c r="DMD46" s="114"/>
      <c r="DME46" s="114"/>
      <c r="DMF46" s="114"/>
      <c r="DMG46" s="114"/>
      <c r="DMH46" s="114"/>
      <c r="DMI46" s="114"/>
      <c r="DMJ46" s="114"/>
      <c r="DMK46" s="114"/>
      <c r="DML46" s="114"/>
      <c r="DMM46" s="114"/>
      <c r="DMN46" s="114"/>
      <c r="DMO46" s="114"/>
      <c r="DMP46" s="114"/>
      <c r="DMQ46" s="114"/>
      <c r="DMR46" s="114"/>
      <c r="DMS46" s="114"/>
      <c r="DMT46" s="114"/>
      <c r="DMU46" s="114"/>
      <c r="DMV46" s="114"/>
      <c r="DMW46" s="114"/>
      <c r="DMX46" s="114"/>
      <c r="DMY46" s="114"/>
      <c r="DMZ46" s="114"/>
      <c r="DNA46" s="114"/>
      <c r="DNB46" s="114"/>
      <c r="DNC46" s="114"/>
      <c r="DND46" s="114"/>
      <c r="DNE46" s="114"/>
      <c r="DNF46" s="114"/>
      <c r="DNG46" s="114"/>
      <c r="DNH46" s="114"/>
      <c r="DNI46" s="114"/>
      <c r="DNJ46" s="114"/>
      <c r="DNK46" s="114"/>
      <c r="DNL46" s="114"/>
      <c r="DNM46" s="114"/>
      <c r="DNN46" s="114"/>
      <c r="DNO46" s="114"/>
      <c r="DNP46" s="114"/>
      <c r="DNQ46" s="114"/>
      <c r="DNR46" s="114"/>
      <c r="DNS46" s="114"/>
      <c r="DNT46" s="114"/>
      <c r="DNU46" s="114"/>
      <c r="DNV46" s="114"/>
      <c r="DNW46" s="114"/>
      <c r="DNX46" s="114"/>
      <c r="DNY46" s="114"/>
      <c r="DNZ46" s="114"/>
      <c r="DOA46" s="114"/>
      <c r="DOB46" s="114"/>
      <c r="DOC46" s="114"/>
      <c r="DOD46" s="114"/>
      <c r="DOE46" s="114"/>
      <c r="DOF46" s="114"/>
      <c r="DOG46" s="114"/>
      <c r="DOH46" s="114"/>
      <c r="DOI46" s="114"/>
      <c r="DOJ46" s="114"/>
      <c r="DOK46" s="114"/>
      <c r="DOL46" s="114"/>
      <c r="DOM46" s="114"/>
      <c r="DON46" s="114"/>
      <c r="DOO46" s="114"/>
      <c r="DOP46" s="114"/>
      <c r="DOQ46" s="114"/>
      <c r="DOR46" s="114"/>
      <c r="DOS46" s="114"/>
      <c r="DOT46" s="114"/>
      <c r="DOU46" s="114"/>
      <c r="DOV46" s="114"/>
      <c r="DOW46" s="114"/>
      <c r="DOX46" s="114"/>
      <c r="DOY46" s="114"/>
      <c r="DOZ46" s="114"/>
      <c r="DPA46" s="114"/>
      <c r="DPB46" s="114"/>
      <c r="DPC46" s="114"/>
      <c r="DPD46" s="114"/>
      <c r="DPE46" s="114"/>
      <c r="DPF46" s="114"/>
      <c r="DPG46" s="114"/>
      <c r="DPH46" s="114"/>
      <c r="DPI46" s="114"/>
      <c r="DPJ46" s="114"/>
      <c r="DPK46" s="114"/>
      <c r="DPL46" s="114"/>
      <c r="DPM46" s="114"/>
      <c r="DPN46" s="114"/>
      <c r="DPO46" s="114"/>
      <c r="DPP46" s="114"/>
      <c r="DPQ46" s="114"/>
      <c r="DPR46" s="114"/>
      <c r="DPS46" s="114"/>
      <c r="DPT46" s="114"/>
      <c r="DPU46" s="114"/>
      <c r="DPV46" s="114"/>
      <c r="DPW46" s="114"/>
      <c r="DPX46" s="114"/>
      <c r="DPY46" s="114"/>
      <c r="DPZ46" s="114"/>
      <c r="DQA46" s="114"/>
      <c r="DQB46" s="114"/>
      <c r="DQC46" s="114"/>
      <c r="DQD46" s="114"/>
      <c r="DQE46" s="114"/>
      <c r="DQF46" s="114"/>
      <c r="DQG46" s="114"/>
      <c r="DQH46" s="114"/>
      <c r="DQI46" s="114"/>
      <c r="DQJ46" s="114"/>
      <c r="DQK46" s="114"/>
      <c r="DQL46" s="114"/>
      <c r="DQM46" s="114"/>
      <c r="DQN46" s="114"/>
      <c r="DQO46" s="114"/>
      <c r="DQP46" s="114"/>
      <c r="DQQ46" s="114"/>
      <c r="DQR46" s="114"/>
      <c r="DQS46" s="114"/>
      <c r="DQT46" s="114"/>
      <c r="DQU46" s="114"/>
      <c r="DQV46" s="114"/>
      <c r="DQW46" s="114"/>
      <c r="DQX46" s="114"/>
      <c r="DQY46" s="114"/>
      <c r="DQZ46" s="114"/>
      <c r="DRA46" s="114"/>
      <c r="DRB46" s="114"/>
      <c r="DRC46" s="114"/>
      <c r="DRD46" s="114"/>
      <c r="DRE46" s="114"/>
      <c r="DRF46" s="114"/>
      <c r="DRG46" s="114"/>
      <c r="DRH46" s="114"/>
      <c r="DRI46" s="114"/>
      <c r="DRJ46" s="114"/>
      <c r="DRK46" s="114"/>
      <c r="DRL46" s="114"/>
      <c r="DRM46" s="114"/>
      <c r="DRN46" s="114"/>
      <c r="DRO46" s="114"/>
      <c r="DRP46" s="114"/>
      <c r="DRQ46" s="114"/>
      <c r="DRR46" s="114"/>
      <c r="DRS46" s="114"/>
      <c r="DRT46" s="114"/>
      <c r="DRU46" s="114"/>
      <c r="DRV46" s="114"/>
      <c r="DRW46" s="114"/>
      <c r="DRX46" s="114"/>
      <c r="DRY46" s="114"/>
      <c r="DRZ46" s="114"/>
      <c r="DSA46" s="114"/>
      <c r="DSB46" s="114"/>
      <c r="DSC46" s="114"/>
      <c r="DSD46" s="114"/>
      <c r="DSE46" s="114"/>
      <c r="DSF46" s="114"/>
      <c r="DSG46" s="114"/>
      <c r="DSH46" s="114"/>
      <c r="DSI46" s="114"/>
      <c r="DSJ46" s="114"/>
      <c r="DSK46" s="114"/>
      <c r="DSL46" s="114"/>
      <c r="DSM46" s="114"/>
      <c r="DSN46" s="114"/>
      <c r="DSO46" s="114"/>
      <c r="DSP46" s="114"/>
      <c r="DSQ46" s="114"/>
      <c r="DSR46" s="114"/>
      <c r="DSS46" s="114"/>
      <c r="DST46" s="114"/>
      <c r="DSU46" s="114"/>
      <c r="DSV46" s="114"/>
      <c r="DSW46" s="114"/>
      <c r="DSX46" s="114"/>
      <c r="DSY46" s="114"/>
      <c r="DSZ46" s="114"/>
      <c r="DTA46" s="114"/>
      <c r="DTB46" s="114"/>
      <c r="DTC46" s="114"/>
      <c r="DTD46" s="114"/>
      <c r="DTE46" s="114"/>
      <c r="DTF46" s="114"/>
      <c r="DTG46" s="114"/>
      <c r="DTH46" s="114"/>
      <c r="DTI46" s="114"/>
      <c r="DTJ46" s="114"/>
      <c r="DTK46" s="114"/>
      <c r="DTL46" s="114"/>
      <c r="DTM46" s="114"/>
      <c r="DTN46" s="114"/>
      <c r="DTO46" s="114"/>
      <c r="DTP46" s="114"/>
      <c r="DTQ46" s="114"/>
      <c r="DTR46" s="114"/>
      <c r="DTS46" s="114"/>
      <c r="DTT46" s="114"/>
      <c r="DTU46" s="114"/>
      <c r="DTV46" s="114"/>
      <c r="DTW46" s="114"/>
      <c r="DTX46" s="114"/>
      <c r="DTY46" s="114"/>
      <c r="DTZ46" s="114"/>
      <c r="DUA46" s="114"/>
      <c r="DUB46" s="114"/>
      <c r="DUC46" s="114"/>
      <c r="DUD46" s="114"/>
      <c r="DUE46" s="114"/>
      <c r="DUF46" s="114"/>
      <c r="DUG46" s="114"/>
      <c r="DUH46" s="114"/>
      <c r="DUI46" s="114"/>
      <c r="DUJ46" s="114"/>
      <c r="DUK46" s="114"/>
      <c r="DUL46" s="114"/>
      <c r="DUM46" s="114"/>
      <c r="DUN46" s="114"/>
      <c r="DUO46" s="114"/>
      <c r="DUP46" s="114"/>
      <c r="DUQ46" s="114"/>
      <c r="DUR46" s="114"/>
      <c r="DUS46" s="114"/>
      <c r="DUT46" s="114"/>
      <c r="DUU46" s="114"/>
      <c r="DUV46" s="114"/>
      <c r="DUW46" s="114"/>
      <c r="DUX46" s="114"/>
      <c r="DUY46" s="114"/>
      <c r="DUZ46" s="114"/>
      <c r="DVA46" s="114"/>
      <c r="DVB46" s="114"/>
      <c r="DVC46" s="114"/>
      <c r="DVD46" s="114"/>
      <c r="DVE46" s="114"/>
      <c r="DVF46" s="114"/>
      <c r="DVG46" s="114"/>
      <c r="DVH46" s="114"/>
      <c r="DVI46" s="114"/>
      <c r="DVJ46" s="114"/>
      <c r="DVK46" s="114"/>
      <c r="DVL46" s="114"/>
      <c r="DVM46" s="114"/>
      <c r="DVN46" s="114"/>
      <c r="DVO46" s="114"/>
      <c r="DVP46" s="114"/>
      <c r="DVQ46" s="114"/>
      <c r="DVR46" s="114"/>
      <c r="DVS46" s="114"/>
      <c r="DVT46" s="114"/>
      <c r="DVU46" s="114"/>
      <c r="DVV46" s="114"/>
      <c r="DVW46" s="114"/>
      <c r="DVX46" s="114"/>
      <c r="DVY46" s="114"/>
      <c r="DVZ46" s="114"/>
      <c r="DWA46" s="114"/>
      <c r="DWB46" s="114"/>
      <c r="DWC46" s="114"/>
      <c r="DWD46" s="114"/>
      <c r="DWE46" s="114"/>
      <c r="DWF46" s="114"/>
      <c r="DWG46" s="114"/>
      <c r="DWH46" s="114"/>
      <c r="DWI46" s="114"/>
      <c r="DWJ46" s="114"/>
      <c r="DWK46" s="114"/>
      <c r="DWL46" s="114"/>
      <c r="DWM46" s="114"/>
      <c r="DWN46" s="114"/>
      <c r="DWO46" s="114"/>
      <c r="DWP46" s="114"/>
      <c r="DWQ46" s="114"/>
      <c r="DWR46" s="114"/>
      <c r="DWS46" s="114"/>
      <c r="DWT46" s="114"/>
      <c r="DWU46" s="114"/>
      <c r="DWV46" s="114"/>
      <c r="DWW46" s="114"/>
      <c r="DWX46" s="114"/>
      <c r="DWY46" s="114"/>
      <c r="DWZ46" s="114"/>
      <c r="DXA46" s="114"/>
      <c r="DXB46" s="114"/>
      <c r="DXC46" s="114"/>
      <c r="DXD46" s="114"/>
      <c r="DXE46" s="114"/>
      <c r="DXF46" s="114"/>
      <c r="DXG46" s="114"/>
      <c r="DXH46" s="114"/>
      <c r="DXI46" s="114"/>
      <c r="DXJ46" s="114"/>
      <c r="DXK46" s="114"/>
      <c r="DXL46" s="114"/>
      <c r="DXM46" s="114"/>
      <c r="DXN46" s="114"/>
      <c r="DXO46" s="114"/>
      <c r="DXP46" s="114"/>
      <c r="DXQ46" s="114"/>
      <c r="DXR46" s="114"/>
      <c r="DXS46" s="114"/>
      <c r="DXT46" s="114"/>
      <c r="DXU46" s="114"/>
      <c r="DXV46" s="114"/>
      <c r="DXW46" s="114"/>
      <c r="DXX46" s="114"/>
      <c r="DXY46" s="114"/>
      <c r="DXZ46" s="114"/>
      <c r="DYA46" s="114"/>
      <c r="DYB46" s="114"/>
      <c r="DYC46" s="114"/>
      <c r="DYD46" s="114"/>
      <c r="DYE46" s="114"/>
      <c r="DYF46" s="114"/>
      <c r="DYG46" s="114"/>
      <c r="DYH46" s="114"/>
      <c r="DYI46" s="114"/>
      <c r="DYJ46" s="114"/>
      <c r="DYK46" s="114"/>
      <c r="DYL46" s="114"/>
      <c r="DYM46" s="114"/>
      <c r="DYN46" s="114"/>
      <c r="DYO46" s="114"/>
      <c r="DYP46" s="114"/>
      <c r="DYQ46" s="114"/>
      <c r="DYR46" s="114"/>
      <c r="DYS46" s="114"/>
      <c r="DYT46" s="114"/>
      <c r="DYU46" s="114"/>
      <c r="DYV46" s="114"/>
      <c r="DYW46" s="114"/>
      <c r="DYX46" s="114"/>
      <c r="DYY46" s="114"/>
      <c r="DYZ46" s="114"/>
      <c r="DZA46" s="114"/>
      <c r="DZB46" s="114"/>
      <c r="DZC46" s="114"/>
      <c r="DZD46" s="114"/>
      <c r="DZE46" s="114"/>
      <c r="DZF46" s="114"/>
      <c r="DZG46" s="114"/>
      <c r="DZH46" s="114"/>
      <c r="DZI46" s="114"/>
      <c r="DZJ46" s="114"/>
      <c r="DZK46" s="114"/>
      <c r="DZL46" s="114"/>
      <c r="DZM46" s="114"/>
      <c r="DZN46" s="114"/>
      <c r="DZO46" s="114"/>
      <c r="DZP46" s="114"/>
      <c r="DZQ46" s="114"/>
      <c r="DZR46" s="114"/>
      <c r="DZS46" s="114"/>
      <c r="DZT46" s="114"/>
      <c r="DZU46" s="114"/>
      <c r="DZV46" s="114"/>
      <c r="DZW46" s="114"/>
      <c r="DZX46" s="114"/>
      <c r="DZY46" s="114"/>
      <c r="DZZ46" s="114"/>
      <c r="EAA46" s="114"/>
      <c r="EAB46" s="114"/>
      <c r="EAC46" s="114"/>
      <c r="EAD46" s="114"/>
      <c r="EAE46" s="114"/>
      <c r="EAF46" s="114"/>
      <c r="EAG46" s="114"/>
      <c r="EAH46" s="114"/>
      <c r="EAI46" s="114"/>
      <c r="EAJ46" s="114"/>
      <c r="EAK46" s="114"/>
      <c r="EAL46" s="114"/>
      <c r="EAM46" s="114"/>
      <c r="EAN46" s="114"/>
      <c r="EAO46" s="114"/>
      <c r="EAP46" s="114"/>
      <c r="EAQ46" s="114"/>
      <c r="EAR46" s="114"/>
      <c r="EAS46" s="114"/>
      <c r="EAT46" s="114"/>
      <c r="EAU46" s="114"/>
      <c r="EAV46" s="114"/>
      <c r="EAW46" s="114"/>
      <c r="EAX46" s="114"/>
      <c r="EAY46" s="114"/>
      <c r="EAZ46" s="114"/>
      <c r="EBA46" s="114"/>
      <c r="EBB46" s="114"/>
      <c r="EBC46" s="114"/>
      <c r="EBD46" s="114"/>
      <c r="EBE46" s="114"/>
      <c r="EBF46" s="114"/>
      <c r="EBG46" s="114"/>
      <c r="EBH46" s="114"/>
      <c r="EBI46" s="114"/>
      <c r="EBJ46" s="114"/>
      <c r="EBK46" s="114"/>
      <c r="EBL46" s="114"/>
      <c r="EBM46" s="114"/>
      <c r="EBN46" s="114"/>
      <c r="EBO46" s="114"/>
      <c r="EBP46" s="114"/>
      <c r="EBQ46" s="114"/>
      <c r="EBR46" s="114"/>
      <c r="EBS46" s="114"/>
      <c r="EBT46" s="114"/>
      <c r="EBU46" s="114"/>
      <c r="EBV46" s="114"/>
      <c r="EBW46" s="114"/>
      <c r="EBX46" s="114"/>
      <c r="EBY46" s="114"/>
      <c r="EBZ46" s="114"/>
      <c r="ECA46" s="114"/>
      <c r="ECB46" s="114"/>
      <c r="ECC46" s="114"/>
      <c r="ECD46" s="114"/>
      <c r="ECE46" s="114"/>
      <c r="ECF46" s="114"/>
      <c r="ECG46" s="114"/>
      <c r="ECH46" s="114"/>
      <c r="ECI46" s="114"/>
      <c r="ECJ46" s="114"/>
      <c r="ECK46" s="114"/>
      <c r="ECL46" s="114"/>
      <c r="ECM46" s="114"/>
      <c r="ECN46" s="114"/>
      <c r="ECO46" s="114"/>
      <c r="ECP46" s="114"/>
      <c r="ECQ46" s="114"/>
      <c r="ECR46" s="114"/>
      <c r="ECS46" s="114"/>
      <c r="ECT46" s="114"/>
      <c r="ECU46" s="114"/>
      <c r="ECV46" s="114"/>
      <c r="ECW46" s="114"/>
      <c r="ECX46" s="114"/>
      <c r="ECY46" s="114"/>
      <c r="ECZ46" s="114"/>
      <c r="EDA46" s="114"/>
      <c r="EDB46" s="114"/>
      <c r="EDC46" s="114"/>
      <c r="EDD46" s="114"/>
      <c r="EDE46" s="114"/>
      <c r="EDF46" s="114"/>
      <c r="EDG46" s="114"/>
      <c r="EDH46" s="114"/>
      <c r="EDI46" s="114"/>
      <c r="EDJ46" s="114"/>
      <c r="EDK46" s="114"/>
      <c r="EDL46" s="114"/>
      <c r="EDM46" s="114"/>
      <c r="EDN46" s="114"/>
      <c r="EDO46" s="114"/>
      <c r="EDP46" s="114"/>
      <c r="EDQ46" s="114"/>
      <c r="EDR46" s="114"/>
      <c r="EDS46" s="114"/>
      <c r="EDT46" s="114"/>
      <c r="EDU46" s="114"/>
      <c r="EDV46" s="114"/>
      <c r="EDW46" s="114"/>
      <c r="EDX46" s="114"/>
      <c r="EDY46" s="114"/>
      <c r="EDZ46" s="114"/>
      <c r="EEA46" s="114"/>
      <c r="EEB46" s="114"/>
      <c r="EEC46" s="114"/>
      <c r="EED46" s="114"/>
      <c r="EEE46" s="114"/>
      <c r="EEF46" s="114"/>
      <c r="EEG46" s="114"/>
      <c r="EEH46" s="114"/>
      <c r="EEI46" s="114"/>
      <c r="EEJ46" s="114"/>
      <c r="EEK46" s="114"/>
      <c r="EEL46" s="114"/>
      <c r="EEM46" s="114"/>
      <c r="EEN46" s="114"/>
      <c r="EEO46" s="114"/>
      <c r="EEP46" s="114"/>
      <c r="EEQ46" s="114"/>
      <c r="EER46" s="114"/>
      <c r="EES46" s="114"/>
      <c r="EET46" s="114"/>
      <c r="EEU46" s="114"/>
      <c r="EEV46" s="114"/>
      <c r="EEW46" s="114"/>
      <c r="EEX46" s="114"/>
      <c r="EEY46" s="114"/>
      <c r="EEZ46" s="114"/>
      <c r="EFA46" s="114"/>
      <c r="EFB46" s="114"/>
      <c r="EFC46" s="114"/>
      <c r="EFD46" s="114"/>
      <c r="EFE46" s="114"/>
      <c r="EFF46" s="114"/>
      <c r="EFG46" s="114"/>
      <c r="EFH46" s="114"/>
      <c r="EFI46" s="114"/>
      <c r="EFJ46" s="114"/>
      <c r="EFK46" s="114"/>
      <c r="EFL46" s="114"/>
      <c r="EFM46" s="114"/>
      <c r="EFN46" s="114"/>
      <c r="EFO46" s="114"/>
      <c r="EFP46" s="114"/>
      <c r="EFQ46" s="114"/>
      <c r="EFR46" s="114"/>
      <c r="EFS46" s="114"/>
      <c r="EFT46" s="114"/>
      <c r="EFU46" s="114"/>
      <c r="EFV46" s="114"/>
      <c r="EFW46" s="114"/>
      <c r="EFX46" s="114"/>
      <c r="EFY46" s="114"/>
      <c r="EFZ46" s="114"/>
      <c r="EGA46" s="114"/>
      <c r="EGB46" s="114"/>
      <c r="EGC46" s="114"/>
      <c r="EGD46" s="114"/>
      <c r="EGE46" s="114"/>
      <c r="EGF46" s="114"/>
      <c r="EGG46" s="114"/>
      <c r="EGH46" s="114"/>
      <c r="EGI46" s="114"/>
      <c r="EGJ46" s="114"/>
      <c r="EGK46" s="114"/>
      <c r="EGL46" s="114"/>
      <c r="EGM46" s="114"/>
      <c r="EGN46" s="114"/>
      <c r="EGO46" s="114"/>
      <c r="EGP46" s="114"/>
      <c r="EGQ46" s="114"/>
      <c r="EGR46" s="114"/>
      <c r="EGS46" s="114"/>
      <c r="EGT46" s="114"/>
      <c r="EGU46" s="114"/>
      <c r="EGV46" s="114"/>
      <c r="EGW46" s="114"/>
      <c r="EGX46" s="114"/>
      <c r="EGY46" s="114"/>
      <c r="EGZ46" s="114"/>
      <c r="EHA46" s="114"/>
      <c r="EHB46" s="114"/>
      <c r="EHC46" s="114"/>
      <c r="EHD46" s="114"/>
      <c r="EHE46" s="114"/>
      <c r="EHF46" s="114"/>
      <c r="EHG46" s="114"/>
      <c r="EHH46" s="114"/>
      <c r="EHI46" s="114"/>
      <c r="EHJ46" s="114"/>
      <c r="EHK46" s="114"/>
      <c r="EHL46" s="114"/>
      <c r="EHM46" s="114"/>
      <c r="EHN46" s="114"/>
      <c r="EHO46" s="114"/>
      <c r="EHP46" s="114"/>
      <c r="EHQ46" s="114"/>
      <c r="EHR46" s="114"/>
      <c r="EHS46" s="114"/>
      <c r="EHT46" s="114"/>
      <c r="EHU46" s="114"/>
      <c r="EHV46" s="114"/>
      <c r="EHW46" s="114"/>
      <c r="EHX46" s="114"/>
      <c r="EHY46" s="114"/>
      <c r="EHZ46" s="114"/>
      <c r="EIA46" s="114"/>
      <c r="EIB46" s="114"/>
      <c r="EIC46" s="114"/>
      <c r="EID46" s="114"/>
      <c r="EIE46" s="114"/>
      <c r="EIF46" s="114"/>
      <c r="EIG46" s="114"/>
      <c r="EIH46" s="114"/>
      <c r="EII46" s="114"/>
      <c r="EIJ46" s="114"/>
      <c r="EIK46" s="114"/>
      <c r="EIL46" s="114"/>
      <c r="EIM46" s="114"/>
      <c r="EIN46" s="114"/>
      <c r="EIO46" s="114"/>
      <c r="EIP46" s="114"/>
      <c r="EIQ46" s="114"/>
      <c r="EIR46" s="114"/>
      <c r="EIS46" s="114"/>
      <c r="EIT46" s="114"/>
      <c r="EIU46" s="114"/>
      <c r="EIV46" s="114"/>
      <c r="EIW46" s="114"/>
      <c r="EIX46" s="114"/>
      <c r="EIY46" s="114"/>
      <c r="EIZ46" s="114"/>
      <c r="EJA46" s="114"/>
      <c r="EJB46" s="114"/>
      <c r="EJC46" s="114"/>
      <c r="EJD46" s="114"/>
      <c r="EJE46" s="114"/>
      <c r="EJF46" s="114"/>
      <c r="EJG46" s="114"/>
      <c r="EJH46" s="114"/>
      <c r="EJI46" s="114"/>
      <c r="EJJ46" s="114"/>
      <c r="EJK46" s="114"/>
      <c r="EJL46" s="114"/>
      <c r="EJM46" s="114"/>
      <c r="EJN46" s="114"/>
      <c r="EJO46" s="114"/>
      <c r="EJP46" s="114"/>
      <c r="EJQ46" s="114"/>
      <c r="EJR46" s="114"/>
      <c r="EJS46" s="114"/>
      <c r="EJT46" s="114"/>
      <c r="EJU46" s="114"/>
      <c r="EJV46" s="114"/>
      <c r="EJW46" s="114"/>
      <c r="EJX46" s="114"/>
      <c r="EJY46" s="114"/>
      <c r="EJZ46" s="114"/>
      <c r="EKA46" s="114"/>
      <c r="EKB46" s="114"/>
      <c r="EKC46" s="114"/>
      <c r="EKD46" s="114"/>
      <c r="EKE46" s="114"/>
      <c r="EKF46" s="114"/>
      <c r="EKG46" s="114"/>
      <c r="EKH46" s="114"/>
      <c r="EKI46" s="114"/>
      <c r="EKJ46" s="114"/>
      <c r="EKK46" s="114"/>
      <c r="EKL46" s="114"/>
      <c r="EKM46" s="114"/>
      <c r="EKN46" s="114"/>
      <c r="EKO46" s="114"/>
      <c r="EKP46" s="114"/>
      <c r="EKQ46" s="114"/>
      <c r="EKR46" s="114"/>
      <c r="EKS46" s="114"/>
      <c r="EKT46" s="114"/>
      <c r="EKU46" s="114"/>
      <c r="EKV46" s="114"/>
      <c r="EKW46" s="114"/>
      <c r="EKX46" s="114"/>
      <c r="EKY46" s="114"/>
      <c r="EKZ46" s="114"/>
      <c r="ELA46" s="114"/>
      <c r="ELB46" s="114"/>
      <c r="ELC46" s="114"/>
      <c r="ELD46" s="114"/>
      <c r="ELE46" s="114"/>
      <c r="ELF46" s="114"/>
      <c r="ELG46" s="114"/>
      <c r="ELH46" s="114"/>
      <c r="ELI46" s="114"/>
      <c r="ELJ46" s="114"/>
      <c r="ELK46" s="114"/>
      <c r="ELL46" s="114"/>
      <c r="ELM46" s="114"/>
      <c r="ELN46" s="114"/>
      <c r="ELO46" s="114"/>
      <c r="ELP46" s="114"/>
      <c r="ELQ46" s="114"/>
      <c r="ELR46" s="114"/>
      <c r="ELS46" s="114"/>
      <c r="ELT46" s="114"/>
      <c r="ELU46" s="114"/>
      <c r="ELV46" s="114"/>
      <c r="ELW46" s="114"/>
      <c r="ELX46" s="114"/>
      <c r="ELY46" s="114"/>
      <c r="ELZ46" s="114"/>
      <c r="EMA46" s="114"/>
      <c r="EMB46" s="114"/>
      <c r="EMC46" s="114"/>
      <c r="EMD46" s="114"/>
      <c r="EME46" s="114"/>
      <c r="EMF46" s="114"/>
      <c r="EMG46" s="114"/>
      <c r="EMH46" s="114"/>
      <c r="EMI46" s="114"/>
      <c r="EMJ46" s="114"/>
      <c r="EMK46" s="114"/>
      <c r="EML46" s="114"/>
      <c r="EMM46" s="114"/>
      <c r="EMN46" s="114"/>
      <c r="EMO46" s="114"/>
      <c r="EMP46" s="114"/>
      <c r="EMQ46" s="114"/>
      <c r="EMR46" s="114"/>
      <c r="EMS46" s="114"/>
      <c r="EMT46" s="114"/>
      <c r="EMU46" s="114"/>
      <c r="EMV46" s="114"/>
      <c r="EMW46" s="114"/>
      <c r="EMX46" s="114"/>
      <c r="EMY46" s="114"/>
      <c r="EMZ46" s="114"/>
      <c r="ENA46" s="114"/>
      <c r="ENB46" s="114"/>
      <c r="ENC46" s="114"/>
      <c r="END46" s="114"/>
      <c r="ENE46" s="114"/>
      <c r="ENF46" s="114"/>
      <c r="ENG46" s="114"/>
      <c r="ENH46" s="114"/>
      <c r="ENI46" s="114"/>
      <c r="ENJ46" s="114"/>
      <c r="ENK46" s="114"/>
      <c r="ENL46" s="114"/>
      <c r="ENM46" s="114"/>
      <c r="ENN46" s="114"/>
      <c r="ENO46" s="114"/>
      <c r="ENP46" s="114"/>
      <c r="ENQ46" s="114"/>
      <c r="ENR46" s="114"/>
      <c r="ENS46" s="114"/>
      <c r="ENT46" s="114"/>
      <c r="ENU46" s="114"/>
      <c r="ENV46" s="114"/>
      <c r="ENW46" s="114"/>
      <c r="ENX46" s="114"/>
      <c r="ENY46" s="114"/>
      <c r="ENZ46" s="114"/>
      <c r="EOA46" s="114"/>
      <c r="EOB46" s="114"/>
      <c r="EOC46" s="114"/>
      <c r="EOD46" s="114"/>
      <c r="EOE46" s="114"/>
      <c r="EOF46" s="114"/>
      <c r="EOG46" s="114"/>
      <c r="EOH46" s="114"/>
      <c r="EOI46" s="114"/>
      <c r="EOJ46" s="114"/>
      <c r="EOK46" s="114"/>
      <c r="EOL46" s="114"/>
      <c r="EOM46" s="114"/>
      <c r="EON46" s="114"/>
      <c r="EOO46" s="114"/>
      <c r="EOP46" s="114"/>
      <c r="EOQ46" s="114"/>
      <c r="EOR46" s="114"/>
      <c r="EOS46" s="114"/>
      <c r="EOT46" s="114"/>
      <c r="EOU46" s="114"/>
      <c r="EOV46" s="114"/>
      <c r="EOW46" s="114"/>
      <c r="EOX46" s="114"/>
      <c r="EOY46" s="114"/>
      <c r="EOZ46" s="114"/>
      <c r="EPA46" s="114"/>
      <c r="EPB46" s="114"/>
      <c r="EPC46" s="114"/>
      <c r="EPD46" s="114"/>
      <c r="EPE46" s="114"/>
      <c r="EPF46" s="114"/>
      <c r="EPG46" s="114"/>
      <c r="EPH46" s="114"/>
      <c r="EPI46" s="114"/>
      <c r="EPJ46" s="114"/>
      <c r="EPK46" s="114"/>
      <c r="EPL46" s="114"/>
      <c r="EPM46" s="114"/>
      <c r="EPN46" s="114"/>
      <c r="EPO46" s="114"/>
      <c r="EPP46" s="114"/>
      <c r="EPQ46" s="114"/>
      <c r="EPR46" s="114"/>
      <c r="EPS46" s="114"/>
      <c r="EPT46" s="114"/>
      <c r="EPU46" s="114"/>
      <c r="EPV46" s="114"/>
      <c r="EPW46" s="114"/>
      <c r="EPX46" s="114"/>
      <c r="EPY46" s="114"/>
      <c r="EPZ46" s="114"/>
      <c r="EQA46" s="114"/>
      <c r="EQB46" s="114"/>
      <c r="EQC46" s="114"/>
      <c r="EQD46" s="114"/>
      <c r="EQE46" s="114"/>
      <c r="EQF46" s="114"/>
      <c r="EQG46" s="114"/>
      <c r="EQH46" s="114"/>
      <c r="EQI46" s="114"/>
      <c r="EQJ46" s="114"/>
      <c r="EQK46" s="114"/>
      <c r="EQL46" s="114"/>
      <c r="EQM46" s="114"/>
      <c r="EQN46" s="114"/>
      <c r="EQO46" s="114"/>
      <c r="EQP46" s="114"/>
      <c r="EQQ46" s="114"/>
      <c r="EQR46" s="114"/>
      <c r="EQS46" s="114"/>
      <c r="EQT46" s="114"/>
      <c r="EQU46" s="114"/>
      <c r="EQV46" s="114"/>
      <c r="EQW46" s="114"/>
      <c r="EQX46" s="114"/>
      <c r="EQY46" s="114"/>
      <c r="EQZ46" s="114"/>
      <c r="ERA46" s="114"/>
      <c r="ERB46" s="114"/>
      <c r="ERC46" s="114"/>
      <c r="ERD46" s="114"/>
      <c r="ERE46" s="114"/>
      <c r="ERF46" s="114"/>
      <c r="ERG46" s="114"/>
      <c r="ERH46" s="114"/>
      <c r="ERI46" s="114"/>
      <c r="ERJ46" s="114"/>
      <c r="ERK46" s="114"/>
      <c r="ERL46" s="114"/>
      <c r="ERM46" s="114"/>
      <c r="ERN46" s="114"/>
      <c r="ERO46" s="114"/>
      <c r="ERP46" s="114"/>
      <c r="ERQ46" s="114"/>
      <c r="ERR46" s="114"/>
      <c r="ERS46" s="114"/>
      <c r="ERT46" s="114"/>
      <c r="ERU46" s="114"/>
      <c r="ERV46" s="114"/>
      <c r="ERW46" s="114"/>
      <c r="ERX46" s="114"/>
      <c r="ERY46" s="114"/>
      <c r="ERZ46" s="114"/>
      <c r="ESA46" s="114"/>
      <c r="ESB46" s="114"/>
      <c r="ESC46" s="114"/>
      <c r="ESD46" s="114"/>
      <c r="ESE46" s="114"/>
      <c r="ESF46" s="114"/>
      <c r="ESG46" s="114"/>
      <c r="ESH46" s="114"/>
      <c r="ESI46" s="114"/>
      <c r="ESJ46" s="114"/>
      <c r="ESK46" s="114"/>
      <c r="ESL46" s="114"/>
      <c r="ESM46" s="114"/>
      <c r="ESN46" s="114"/>
      <c r="ESO46" s="114"/>
      <c r="ESP46" s="114"/>
      <c r="ESQ46" s="114"/>
      <c r="ESR46" s="114"/>
      <c r="ESS46" s="114"/>
      <c r="EST46" s="114"/>
      <c r="ESU46" s="114"/>
      <c r="ESV46" s="114"/>
      <c r="ESW46" s="114"/>
      <c r="ESX46" s="114"/>
      <c r="ESY46" s="114"/>
      <c r="ESZ46" s="114"/>
      <c r="ETA46" s="114"/>
      <c r="ETB46" s="114"/>
      <c r="ETC46" s="114"/>
      <c r="ETD46" s="114"/>
      <c r="ETE46" s="114"/>
      <c r="ETF46" s="114"/>
      <c r="ETG46" s="114"/>
      <c r="ETH46" s="114"/>
      <c r="ETI46" s="114"/>
      <c r="ETJ46" s="114"/>
      <c r="ETK46" s="114"/>
      <c r="ETL46" s="114"/>
      <c r="ETM46" s="114"/>
      <c r="ETN46" s="114"/>
      <c r="ETO46" s="114"/>
      <c r="ETP46" s="114"/>
      <c r="ETQ46" s="114"/>
      <c r="ETR46" s="114"/>
      <c r="ETS46" s="114"/>
      <c r="ETT46" s="114"/>
      <c r="ETU46" s="114"/>
      <c r="ETV46" s="114"/>
      <c r="ETW46" s="114"/>
      <c r="ETX46" s="114"/>
      <c r="ETY46" s="114"/>
      <c r="ETZ46" s="114"/>
      <c r="EUA46" s="114"/>
      <c r="EUB46" s="114"/>
      <c r="EUC46" s="114"/>
      <c r="EUD46" s="114"/>
      <c r="EUE46" s="114"/>
      <c r="EUF46" s="114"/>
      <c r="EUG46" s="114"/>
      <c r="EUH46" s="114"/>
      <c r="EUI46" s="114"/>
      <c r="EUJ46" s="114"/>
      <c r="EUK46" s="114"/>
      <c r="EUL46" s="114"/>
      <c r="EUM46" s="114"/>
      <c r="EUN46" s="114"/>
      <c r="EUO46" s="114"/>
      <c r="EUP46" s="114"/>
      <c r="EUQ46" s="114"/>
      <c r="EUR46" s="114"/>
      <c r="EUS46" s="114"/>
      <c r="EUT46" s="114"/>
      <c r="EUU46" s="114"/>
      <c r="EUV46" s="114"/>
      <c r="EUW46" s="114"/>
      <c r="EUX46" s="114"/>
      <c r="EUY46" s="114"/>
      <c r="EUZ46" s="114"/>
      <c r="EVA46" s="114"/>
      <c r="EVB46" s="114"/>
      <c r="EVC46" s="114"/>
      <c r="EVD46" s="114"/>
      <c r="EVE46" s="114"/>
      <c r="EVF46" s="114"/>
      <c r="EVG46" s="114"/>
      <c r="EVH46" s="114"/>
      <c r="EVI46" s="114"/>
      <c r="EVJ46" s="114"/>
      <c r="EVK46" s="114"/>
      <c r="EVL46" s="114"/>
      <c r="EVM46" s="114"/>
      <c r="EVN46" s="114"/>
      <c r="EVO46" s="114"/>
      <c r="EVP46" s="114"/>
      <c r="EVQ46" s="114"/>
      <c r="EVR46" s="114"/>
      <c r="EVS46" s="114"/>
      <c r="EVT46" s="114"/>
      <c r="EVU46" s="114"/>
      <c r="EVV46" s="114"/>
      <c r="EVW46" s="114"/>
      <c r="EVX46" s="114"/>
      <c r="EVY46" s="114"/>
      <c r="EVZ46" s="114"/>
      <c r="EWA46" s="114"/>
      <c r="EWB46" s="114"/>
      <c r="EWC46" s="114"/>
      <c r="EWD46" s="114"/>
      <c r="EWE46" s="114"/>
      <c r="EWF46" s="114"/>
      <c r="EWG46" s="114"/>
      <c r="EWH46" s="114"/>
      <c r="EWI46" s="114"/>
      <c r="EWJ46" s="114"/>
      <c r="EWK46" s="114"/>
      <c r="EWL46" s="114"/>
      <c r="EWM46" s="114"/>
      <c r="EWN46" s="114"/>
      <c r="EWO46" s="114"/>
      <c r="EWP46" s="114"/>
      <c r="EWQ46" s="114"/>
      <c r="EWR46" s="114"/>
      <c r="EWS46" s="114"/>
      <c r="EWT46" s="114"/>
      <c r="EWU46" s="114"/>
      <c r="EWV46" s="114"/>
      <c r="EWW46" s="114"/>
      <c r="EWX46" s="114"/>
      <c r="EWY46" s="114"/>
      <c r="EWZ46" s="114"/>
      <c r="EXA46" s="114"/>
      <c r="EXB46" s="114"/>
      <c r="EXC46" s="114"/>
      <c r="EXD46" s="114"/>
      <c r="EXE46" s="114"/>
      <c r="EXF46" s="114"/>
      <c r="EXG46" s="114"/>
      <c r="EXH46" s="114"/>
      <c r="EXI46" s="114"/>
      <c r="EXJ46" s="114"/>
      <c r="EXK46" s="114"/>
      <c r="EXL46" s="114"/>
      <c r="EXM46" s="114"/>
      <c r="EXN46" s="114"/>
      <c r="EXO46" s="114"/>
      <c r="EXP46" s="114"/>
      <c r="EXQ46" s="114"/>
      <c r="EXR46" s="114"/>
      <c r="EXS46" s="114"/>
      <c r="EXT46" s="114"/>
      <c r="EXU46" s="114"/>
      <c r="EXV46" s="114"/>
      <c r="EXW46" s="114"/>
      <c r="EXX46" s="114"/>
      <c r="EXY46" s="114"/>
      <c r="EXZ46" s="114"/>
      <c r="EYA46" s="114"/>
      <c r="EYB46" s="114"/>
      <c r="EYC46" s="114"/>
      <c r="EYD46" s="114"/>
      <c r="EYE46" s="114"/>
      <c r="EYF46" s="114"/>
      <c r="EYG46" s="114"/>
      <c r="EYH46" s="114"/>
      <c r="EYI46" s="114"/>
      <c r="EYJ46" s="114"/>
      <c r="EYK46" s="114"/>
      <c r="EYL46" s="114"/>
      <c r="EYM46" s="114"/>
      <c r="EYN46" s="114"/>
      <c r="EYO46" s="114"/>
      <c r="EYP46" s="114"/>
      <c r="EYQ46" s="114"/>
      <c r="EYR46" s="114"/>
      <c r="EYS46" s="114"/>
      <c r="EYT46" s="114"/>
      <c r="EYU46" s="114"/>
      <c r="EYV46" s="114"/>
      <c r="EYW46" s="114"/>
      <c r="EYX46" s="114"/>
      <c r="EYY46" s="114"/>
      <c r="EYZ46" s="114"/>
      <c r="EZA46" s="114"/>
      <c r="EZB46" s="114"/>
      <c r="EZC46" s="114"/>
      <c r="EZD46" s="114"/>
      <c r="EZE46" s="114"/>
      <c r="EZF46" s="114"/>
      <c r="EZG46" s="114"/>
      <c r="EZH46" s="114"/>
      <c r="EZI46" s="114"/>
      <c r="EZJ46" s="114"/>
      <c r="EZK46" s="114"/>
      <c r="EZL46" s="114"/>
      <c r="EZM46" s="114"/>
      <c r="EZN46" s="114"/>
      <c r="EZO46" s="114"/>
      <c r="EZP46" s="114"/>
      <c r="EZQ46" s="114"/>
      <c r="EZR46" s="114"/>
      <c r="EZS46" s="114"/>
      <c r="EZT46" s="114"/>
      <c r="EZU46" s="114"/>
      <c r="EZV46" s="114"/>
      <c r="EZW46" s="114"/>
      <c r="EZX46" s="114"/>
      <c r="EZY46" s="114"/>
      <c r="EZZ46" s="114"/>
      <c r="FAA46" s="114"/>
      <c r="FAB46" s="114"/>
      <c r="FAC46" s="114"/>
      <c r="FAD46" s="114"/>
      <c r="FAE46" s="114"/>
      <c r="FAF46" s="114"/>
      <c r="FAG46" s="114"/>
      <c r="FAH46" s="114"/>
      <c r="FAI46" s="114"/>
      <c r="FAJ46" s="114"/>
      <c r="FAK46" s="114"/>
      <c r="FAL46" s="114"/>
      <c r="FAM46" s="114"/>
      <c r="FAN46" s="114"/>
      <c r="FAO46" s="114"/>
      <c r="FAP46" s="114"/>
      <c r="FAQ46" s="114"/>
      <c r="FAR46" s="114"/>
      <c r="FAS46" s="114"/>
      <c r="FAT46" s="114"/>
      <c r="FAU46" s="114"/>
      <c r="FAV46" s="114"/>
      <c r="FAW46" s="114"/>
      <c r="FAX46" s="114"/>
      <c r="FAY46" s="114"/>
      <c r="FAZ46" s="114"/>
      <c r="FBA46" s="114"/>
      <c r="FBB46" s="114"/>
      <c r="FBC46" s="114"/>
      <c r="FBD46" s="114"/>
      <c r="FBE46" s="114"/>
      <c r="FBF46" s="114"/>
      <c r="FBG46" s="114"/>
      <c r="FBH46" s="114"/>
      <c r="FBI46" s="114"/>
      <c r="FBJ46" s="114"/>
      <c r="FBK46" s="114"/>
      <c r="FBL46" s="114"/>
      <c r="FBM46" s="114"/>
      <c r="FBN46" s="114"/>
      <c r="FBO46" s="114"/>
      <c r="FBP46" s="114"/>
      <c r="FBQ46" s="114"/>
      <c r="FBR46" s="114"/>
      <c r="FBS46" s="114"/>
      <c r="FBT46" s="114"/>
      <c r="FBU46" s="114"/>
      <c r="FBV46" s="114"/>
      <c r="FBW46" s="114"/>
      <c r="FBX46" s="114"/>
      <c r="FBY46" s="114"/>
      <c r="FBZ46" s="114"/>
      <c r="FCA46" s="114"/>
      <c r="FCB46" s="114"/>
      <c r="FCC46" s="114"/>
      <c r="FCD46" s="114"/>
      <c r="FCE46" s="114"/>
      <c r="FCF46" s="114"/>
      <c r="FCG46" s="114"/>
      <c r="FCH46" s="114"/>
      <c r="FCI46" s="114"/>
      <c r="FCJ46" s="114"/>
      <c r="FCK46" s="114"/>
      <c r="FCL46" s="114"/>
      <c r="FCM46" s="114"/>
      <c r="FCN46" s="114"/>
      <c r="FCO46" s="114"/>
      <c r="FCP46" s="114"/>
      <c r="FCQ46" s="114"/>
      <c r="FCR46" s="114"/>
      <c r="FCS46" s="114"/>
      <c r="FCT46" s="114"/>
      <c r="FCU46" s="114"/>
      <c r="FCV46" s="114"/>
      <c r="FCW46" s="114"/>
      <c r="FCX46" s="114"/>
      <c r="FCY46" s="114"/>
      <c r="FCZ46" s="114"/>
      <c r="FDA46" s="114"/>
      <c r="FDB46" s="114"/>
      <c r="FDC46" s="114"/>
      <c r="FDD46" s="114"/>
      <c r="FDE46" s="114"/>
      <c r="FDF46" s="114"/>
      <c r="FDG46" s="114"/>
      <c r="FDH46" s="114"/>
      <c r="FDI46" s="114"/>
      <c r="FDJ46" s="114"/>
      <c r="FDK46" s="114"/>
      <c r="FDL46" s="114"/>
      <c r="FDM46" s="114"/>
      <c r="FDN46" s="114"/>
      <c r="FDO46" s="114"/>
      <c r="FDP46" s="114"/>
      <c r="FDQ46" s="114"/>
      <c r="FDR46" s="114"/>
      <c r="FDS46" s="114"/>
      <c r="FDT46" s="114"/>
      <c r="FDU46" s="114"/>
      <c r="FDV46" s="114"/>
      <c r="FDW46" s="114"/>
      <c r="FDX46" s="114"/>
      <c r="FDY46" s="114"/>
      <c r="FDZ46" s="114"/>
      <c r="FEA46" s="114"/>
      <c r="FEB46" s="114"/>
      <c r="FEC46" s="114"/>
      <c r="FED46" s="114"/>
      <c r="FEE46" s="114"/>
      <c r="FEF46" s="114"/>
      <c r="FEG46" s="114"/>
      <c r="FEH46" s="114"/>
      <c r="FEI46" s="114"/>
      <c r="FEJ46" s="114"/>
      <c r="FEK46" s="114"/>
      <c r="FEL46" s="114"/>
      <c r="FEM46" s="114"/>
      <c r="FEN46" s="114"/>
      <c r="FEO46" s="114"/>
      <c r="FEP46" s="114"/>
      <c r="FEQ46" s="114"/>
      <c r="FER46" s="114"/>
      <c r="FES46" s="114"/>
      <c r="FET46" s="114"/>
      <c r="FEU46" s="114"/>
      <c r="FEV46" s="114"/>
      <c r="FEW46" s="114"/>
      <c r="FEX46" s="114"/>
      <c r="FEY46" s="114"/>
      <c r="FEZ46" s="114"/>
      <c r="FFA46" s="114"/>
      <c r="FFB46" s="114"/>
      <c r="FFC46" s="114"/>
      <c r="FFD46" s="114"/>
      <c r="FFE46" s="114"/>
      <c r="FFF46" s="114"/>
      <c r="FFG46" s="114"/>
      <c r="FFH46" s="114"/>
      <c r="FFI46" s="114"/>
      <c r="FFJ46" s="114"/>
      <c r="FFK46" s="114"/>
      <c r="FFL46" s="114"/>
      <c r="FFM46" s="114"/>
      <c r="FFN46" s="114"/>
      <c r="FFO46" s="114"/>
      <c r="FFP46" s="114"/>
      <c r="FFQ46" s="114"/>
      <c r="FFR46" s="114"/>
      <c r="FFS46" s="114"/>
      <c r="FFT46" s="114"/>
      <c r="FFU46" s="114"/>
      <c r="FFV46" s="114"/>
      <c r="FFW46" s="114"/>
      <c r="FFX46" s="114"/>
      <c r="FFY46" s="114"/>
      <c r="FFZ46" s="114"/>
      <c r="FGA46" s="114"/>
      <c r="FGB46" s="114"/>
      <c r="FGC46" s="114"/>
      <c r="FGD46" s="114"/>
      <c r="FGE46" s="114"/>
      <c r="FGF46" s="114"/>
      <c r="FGG46" s="114"/>
      <c r="FGH46" s="114"/>
      <c r="FGI46" s="114"/>
      <c r="FGJ46" s="114"/>
      <c r="FGK46" s="114"/>
      <c r="FGL46" s="114"/>
      <c r="FGM46" s="114"/>
      <c r="FGN46" s="114"/>
      <c r="FGO46" s="114"/>
      <c r="FGP46" s="114"/>
      <c r="FGQ46" s="114"/>
      <c r="FGR46" s="114"/>
      <c r="FGS46" s="114"/>
      <c r="FGT46" s="114"/>
      <c r="FGU46" s="114"/>
      <c r="FGV46" s="114"/>
      <c r="FGW46" s="114"/>
      <c r="FGX46" s="114"/>
      <c r="FGY46" s="114"/>
      <c r="FGZ46" s="114"/>
      <c r="FHA46" s="114"/>
      <c r="FHB46" s="114"/>
      <c r="FHC46" s="114"/>
      <c r="FHD46" s="114"/>
      <c r="FHE46" s="114"/>
      <c r="FHF46" s="114"/>
      <c r="FHG46" s="114"/>
      <c r="FHH46" s="114"/>
      <c r="FHI46" s="114"/>
      <c r="FHJ46" s="114"/>
      <c r="FHK46" s="114"/>
      <c r="FHL46" s="114"/>
      <c r="FHM46" s="114"/>
      <c r="FHN46" s="114"/>
      <c r="FHO46" s="114"/>
      <c r="FHP46" s="114"/>
      <c r="FHQ46" s="114"/>
      <c r="FHR46" s="114"/>
      <c r="FHS46" s="114"/>
      <c r="FHT46" s="114"/>
      <c r="FHU46" s="114"/>
      <c r="FHV46" s="114"/>
      <c r="FHW46" s="114"/>
      <c r="FHX46" s="114"/>
      <c r="FHY46" s="114"/>
      <c r="FHZ46" s="114"/>
      <c r="FIA46" s="114"/>
      <c r="FIB46" s="114"/>
      <c r="FIC46" s="114"/>
      <c r="FID46" s="114"/>
      <c r="FIE46" s="114"/>
      <c r="FIF46" s="114"/>
      <c r="FIG46" s="114"/>
      <c r="FIH46" s="114"/>
      <c r="FII46" s="114"/>
      <c r="FIJ46" s="114"/>
      <c r="FIK46" s="114"/>
      <c r="FIL46" s="114"/>
      <c r="FIM46" s="114"/>
      <c r="FIN46" s="114"/>
      <c r="FIO46" s="114"/>
      <c r="FIP46" s="114"/>
      <c r="FIQ46" s="114"/>
      <c r="FIR46" s="114"/>
      <c r="FIS46" s="114"/>
      <c r="FIT46" s="114"/>
      <c r="FIU46" s="114"/>
      <c r="FIV46" s="114"/>
      <c r="FIW46" s="114"/>
      <c r="FIX46" s="114"/>
      <c r="FIY46" s="114"/>
      <c r="FIZ46" s="114"/>
      <c r="FJA46" s="114"/>
      <c r="FJB46" s="114"/>
      <c r="FJC46" s="114"/>
      <c r="FJD46" s="114"/>
      <c r="FJE46" s="114"/>
      <c r="FJF46" s="114"/>
      <c r="FJG46" s="114"/>
      <c r="FJH46" s="114"/>
      <c r="FJI46" s="114"/>
      <c r="FJJ46" s="114"/>
      <c r="FJK46" s="114"/>
      <c r="FJL46" s="114"/>
      <c r="FJM46" s="114"/>
      <c r="FJN46" s="114"/>
      <c r="FJO46" s="114"/>
      <c r="FJP46" s="114"/>
      <c r="FJQ46" s="114"/>
      <c r="FJR46" s="114"/>
      <c r="FJS46" s="114"/>
      <c r="FJT46" s="114"/>
      <c r="FJU46" s="114"/>
      <c r="FJV46" s="114"/>
      <c r="FJW46" s="114"/>
      <c r="FJX46" s="114"/>
      <c r="FJY46" s="114"/>
      <c r="FJZ46" s="114"/>
      <c r="FKA46" s="114"/>
      <c r="FKB46" s="114"/>
      <c r="FKC46" s="114"/>
      <c r="FKD46" s="114"/>
      <c r="FKE46" s="114"/>
      <c r="FKF46" s="114"/>
      <c r="FKG46" s="114"/>
      <c r="FKH46" s="114"/>
      <c r="FKI46" s="114"/>
      <c r="FKJ46" s="114"/>
      <c r="FKK46" s="114"/>
      <c r="FKL46" s="114"/>
      <c r="FKM46" s="114"/>
      <c r="FKN46" s="114"/>
      <c r="FKO46" s="114"/>
      <c r="FKP46" s="114"/>
      <c r="FKQ46" s="114"/>
      <c r="FKR46" s="114"/>
      <c r="FKS46" s="114"/>
      <c r="FKT46" s="114"/>
      <c r="FKU46" s="114"/>
      <c r="FKV46" s="114"/>
      <c r="FKW46" s="114"/>
      <c r="FKX46" s="114"/>
      <c r="FKY46" s="114"/>
      <c r="FKZ46" s="114"/>
      <c r="FLA46" s="114"/>
      <c r="FLB46" s="114"/>
      <c r="FLC46" s="114"/>
      <c r="FLD46" s="114"/>
      <c r="FLE46" s="114"/>
      <c r="FLF46" s="114"/>
      <c r="FLG46" s="114"/>
      <c r="FLH46" s="114"/>
      <c r="FLI46" s="114"/>
      <c r="FLJ46" s="114"/>
      <c r="FLK46" s="114"/>
      <c r="FLL46" s="114"/>
      <c r="FLM46" s="114"/>
      <c r="FLN46" s="114"/>
      <c r="FLO46" s="114"/>
      <c r="FLP46" s="114"/>
      <c r="FLQ46" s="114"/>
      <c r="FLR46" s="114"/>
      <c r="FLS46" s="114"/>
      <c r="FLT46" s="114"/>
      <c r="FLU46" s="114"/>
      <c r="FLV46" s="114"/>
      <c r="FLW46" s="114"/>
      <c r="FLX46" s="114"/>
      <c r="FLY46" s="114"/>
      <c r="FLZ46" s="114"/>
      <c r="FMA46" s="114"/>
      <c r="FMB46" s="114"/>
      <c r="FMC46" s="114"/>
      <c r="FMD46" s="114"/>
      <c r="FME46" s="114"/>
      <c r="FMF46" s="114"/>
      <c r="FMG46" s="114"/>
      <c r="FMH46" s="114"/>
      <c r="FMI46" s="114"/>
      <c r="FMJ46" s="114"/>
      <c r="FMK46" s="114"/>
      <c r="FML46" s="114"/>
      <c r="FMM46" s="114"/>
      <c r="FMN46" s="114"/>
      <c r="FMO46" s="114"/>
      <c r="FMP46" s="114"/>
      <c r="FMQ46" s="114"/>
      <c r="FMR46" s="114"/>
      <c r="FMS46" s="114"/>
      <c r="FMT46" s="114"/>
      <c r="FMU46" s="114"/>
      <c r="FMV46" s="114"/>
      <c r="FMW46" s="114"/>
      <c r="FMX46" s="114"/>
      <c r="FMY46" s="114"/>
      <c r="FMZ46" s="114"/>
      <c r="FNA46" s="114"/>
      <c r="FNB46" s="114"/>
      <c r="FNC46" s="114"/>
      <c r="FND46" s="114"/>
      <c r="FNE46" s="114"/>
      <c r="FNF46" s="114"/>
      <c r="FNG46" s="114"/>
      <c r="FNH46" s="114"/>
      <c r="FNI46" s="114"/>
      <c r="FNJ46" s="114"/>
      <c r="FNK46" s="114"/>
      <c r="FNL46" s="114"/>
      <c r="FNM46" s="114"/>
      <c r="FNN46" s="114"/>
      <c r="FNO46" s="114"/>
      <c r="FNP46" s="114"/>
      <c r="FNQ46" s="114"/>
      <c r="FNR46" s="114"/>
      <c r="FNS46" s="114"/>
      <c r="FNT46" s="114"/>
      <c r="FNU46" s="114"/>
      <c r="FNV46" s="114"/>
      <c r="FNW46" s="114"/>
      <c r="FNX46" s="114"/>
      <c r="FNY46" s="114"/>
      <c r="FNZ46" s="114"/>
      <c r="FOA46" s="114"/>
      <c r="FOB46" s="114"/>
      <c r="FOC46" s="114"/>
      <c r="FOD46" s="114"/>
      <c r="FOE46" s="114"/>
      <c r="FOF46" s="114"/>
      <c r="FOG46" s="114"/>
      <c r="FOH46" s="114"/>
      <c r="FOI46" s="114"/>
      <c r="FOJ46" s="114"/>
      <c r="FOK46" s="114"/>
      <c r="FOL46" s="114"/>
      <c r="FOM46" s="114"/>
      <c r="FON46" s="114"/>
      <c r="FOO46" s="114"/>
      <c r="FOP46" s="114"/>
      <c r="FOQ46" s="114"/>
      <c r="FOR46" s="114"/>
      <c r="FOS46" s="114"/>
      <c r="FOT46" s="114"/>
      <c r="FOU46" s="114"/>
      <c r="FOV46" s="114"/>
      <c r="FOW46" s="114"/>
      <c r="FOX46" s="114"/>
      <c r="FOY46" s="114"/>
      <c r="FOZ46" s="114"/>
      <c r="FPA46" s="114"/>
      <c r="FPB46" s="114"/>
      <c r="FPC46" s="114"/>
      <c r="FPD46" s="114"/>
      <c r="FPE46" s="114"/>
      <c r="FPF46" s="114"/>
      <c r="FPG46" s="114"/>
      <c r="FPH46" s="114"/>
      <c r="FPI46" s="114"/>
      <c r="FPJ46" s="114"/>
      <c r="FPK46" s="114"/>
      <c r="FPL46" s="114"/>
      <c r="FPM46" s="114"/>
      <c r="FPN46" s="114"/>
      <c r="FPO46" s="114"/>
      <c r="FPP46" s="114"/>
      <c r="FPQ46" s="114"/>
      <c r="FPR46" s="114"/>
      <c r="FPS46" s="114"/>
      <c r="FPT46" s="114"/>
      <c r="FPU46" s="114"/>
      <c r="FPV46" s="114"/>
      <c r="FPW46" s="114"/>
      <c r="FPX46" s="114"/>
      <c r="FPY46" s="114"/>
      <c r="FPZ46" s="114"/>
      <c r="FQA46" s="114"/>
      <c r="FQB46" s="114"/>
      <c r="FQC46" s="114"/>
      <c r="FQD46" s="114"/>
      <c r="FQE46" s="114"/>
      <c r="FQF46" s="114"/>
      <c r="FQG46" s="114"/>
      <c r="FQH46" s="114"/>
      <c r="FQI46" s="114"/>
      <c r="FQJ46" s="114"/>
      <c r="FQK46" s="114"/>
      <c r="FQL46" s="114"/>
      <c r="FQM46" s="114"/>
      <c r="FQN46" s="114"/>
      <c r="FQO46" s="114"/>
      <c r="FQP46" s="114"/>
      <c r="FQQ46" s="114"/>
      <c r="FQR46" s="114"/>
      <c r="FQS46" s="114"/>
      <c r="FQT46" s="114"/>
      <c r="FQU46" s="114"/>
      <c r="FQV46" s="114"/>
      <c r="FQW46" s="114"/>
      <c r="FQX46" s="114"/>
      <c r="FQY46" s="114"/>
      <c r="FQZ46" s="114"/>
      <c r="FRA46" s="114"/>
      <c r="FRB46" s="114"/>
      <c r="FRC46" s="114"/>
      <c r="FRD46" s="114"/>
      <c r="FRE46" s="114"/>
      <c r="FRF46" s="114"/>
      <c r="FRG46" s="114"/>
      <c r="FRH46" s="114"/>
      <c r="FRI46" s="114"/>
      <c r="FRJ46" s="114"/>
      <c r="FRK46" s="114"/>
      <c r="FRL46" s="114"/>
      <c r="FRM46" s="114"/>
      <c r="FRN46" s="114"/>
      <c r="FRO46" s="114"/>
      <c r="FRP46" s="114"/>
      <c r="FRQ46" s="114"/>
      <c r="FRR46" s="114"/>
      <c r="FRS46" s="114"/>
      <c r="FRT46" s="114"/>
      <c r="FRU46" s="114"/>
      <c r="FRV46" s="114"/>
      <c r="FRW46" s="114"/>
      <c r="FRX46" s="114"/>
      <c r="FRY46" s="114"/>
      <c r="FRZ46" s="114"/>
      <c r="FSA46" s="114"/>
      <c r="FSB46" s="114"/>
      <c r="FSC46" s="114"/>
      <c r="FSD46" s="114"/>
      <c r="FSE46" s="114"/>
      <c r="FSF46" s="114"/>
      <c r="FSG46" s="114"/>
      <c r="FSH46" s="114"/>
      <c r="FSI46" s="114"/>
      <c r="FSJ46" s="114"/>
      <c r="FSK46" s="114"/>
      <c r="FSL46" s="114"/>
      <c r="FSM46" s="114"/>
      <c r="FSN46" s="114"/>
      <c r="FSO46" s="114"/>
      <c r="FSP46" s="114"/>
      <c r="FSQ46" s="114"/>
      <c r="FSR46" s="114"/>
      <c r="FSS46" s="114"/>
      <c r="FST46" s="114"/>
      <c r="FSU46" s="114"/>
      <c r="FSV46" s="114"/>
      <c r="FSW46" s="114"/>
      <c r="FSX46" s="114"/>
      <c r="FSY46" s="114"/>
      <c r="FSZ46" s="114"/>
      <c r="FTA46" s="114"/>
      <c r="FTB46" s="114"/>
      <c r="FTC46" s="114"/>
      <c r="FTD46" s="114"/>
      <c r="FTE46" s="114"/>
      <c r="FTF46" s="114"/>
      <c r="FTG46" s="114"/>
      <c r="FTH46" s="114"/>
      <c r="FTI46" s="114"/>
      <c r="FTJ46" s="114"/>
      <c r="FTK46" s="114"/>
      <c r="FTL46" s="114"/>
      <c r="FTM46" s="114"/>
      <c r="FTN46" s="114"/>
      <c r="FTO46" s="114"/>
      <c r="FTP46" s="114"/>
      <c r="FTQ46" s="114"/>
      <c r="FTR46" s="114"/>
      <c r="FTS46" s="114"/>
      <c r="FTT46" s="114"/>
      <c r="FTU46" s="114"/>
      <c r="FTV46" s="114"/>
      <c r="FTW46" s="114"/>
      <c r="FTX46" s="114"/>
      <c r="FTY46" s="114"/>
      <c r="FTZ46" s="114"/>
      <c r="FUA46" s="114"/>
      <c r="FUB46" s="114"/>
      <c r="FUC46" s="114"/>
      <c r="FUD46" s="114"/>
      <c r="FUE46" s="114"/>
      <c r="FUF46" s="114"/>
      <c r="FUG46" s="114"/>
      <c r="FUH46" s="114"/>
      <c r="FUI46" s="114"/>
      <c r="FUJ46" s="114"/>
      <c r="FUK46" s="114"/>
      <c r="FUL46" s="114"/>
      <c r="FUM46" s="114"/>
      <c r="FUN46" s="114"/>
      <c r="FUO46" s="114"/>
      <c r="FUP46" s="114"/>
      <c r="FUQ46" s="114"/>
      <c r="FUR46" s="114"/>
      <c r="FUS46" s="114"/>
      <c r="FUT46" s="114"/>
      <c r="FUU46" s="114"/>
      <c r="FUV46" s="114"/>
      <c r="FUW46" s="114"/>
      <c r="FUX46" s="114"/>
      <c r="FUY46" s="114"/>
      <c r="FUZ46" s="114"/>
      <c r="FVA46" s="114"/>
      <c r="FVB46" s="114"/>
      <c r="FVC46" s="114"/>
      <c r="FVD46" s="114"/>
      <c r="FVE46" s="114"/>
      <c r="FVF46" s="114"/>
      <c r="FVG46" s="114"/>
      <c r="FVH46" s="114"/>
      <c r="FVI46" s="114"/>
      <c r="FVJ46" s="114"/>
      <c r="FVK46" s="114"/>
      <c r="FVL46" s="114"/>
      <c r="FVM46" s="114"/>
      <c r="FVN46" s="114"/>
      <c r="FVO46" s="114"/>
      <c r="FVP46" s="114"/>
      <c r="FVQ46" s="114"/>
      <c r="FVR46" s="114"/>
      <c r="FVS46" s="114"/>
      <c r="FVT46" s="114"/>
      <c r="FVU46" s="114"/>
      <c r="FVV46" s="114"/>
      <c r="FVW46" s="114"/>
      <c r="FVX46" s="114"/>
      <c r="FVY46" s="114"/>
      <c r="FVZ46" s="114"/>
      <c r="FWA46" s="114"/>
      <c r="FWB46" s="114"/>
      <c r="FWC46" s="114"/>
      <c r="FWD46" s="114"/>
      <c r="FWE46" s="114"/>
      <c r="FWF46" s="114"/>
      <c r="FWG46" s="114"/>
      <c r="FWH46" s="114"/>
      <c r="FWI46" s="114"/>
      <c r="FWJ46" s="114"/>
      <c r="FWK46" s="114"/>
      <c r="FWL46" s="114"/>
      <c r="FWM46" s="114"/>
      <c r="FWN46" s="114"/>
      <c r="FWO46" s="114"/>
      <c r="FWP46" s="114"/>
      <c r="FWQ46" s="114"/>
      <c r="FWR46" s="114"/>
      <c r="FWS46" s="114"/>
      <c r="FWT46" s="114"/>
      <c r="FWU46" s="114"/>
      <c r="FWV46" s="114"/>
      <c r="FWW46" s="114"/>
      <c r="FWX46" s="114"/>
      <c r="FWY46" s="114"/>
      <c r="FWZ46" s="114"/>
      <c r="FXA46" s="114"/>
      <c r="FXB46" s="114"/>
      <c r="FXC46" s="114"/>
      <c r="FXD46" s="114"/>
      <c r="FXE46" s="114"/>
      <c r="FXF46" s="114"/>
      <c r="FXG46" s="114"/>
      <c r="FXH46" s="114"/>
      <c r="FXI46" s="114"/>
      <c r="FXJ46" s="114"/>
      <c r="FXK46" s="114"/>
      <c r="FXL46" s="114"/>
      <c r="FXM46" s="114"/>
      <c r="FXN46" s="114"/>
      <c r="FXO46" s="114"/>
      <c r="FXP46" s="114"/>
      <c r="FXQ46" s="114"/>
      <c r="FXR46" s="114"/>
      <c r="FXS46" s="114"/>
      <c r="FXT46" s="114"/>
      <c r="FXU46" s="114"/>
      <c r="FXV46" s="114"/>
      <c r="FXW46" s="114"/>
      <c r="FXX46" s="114"/>
      <c r="FXY46" s="114"/>
      <c r="FXZ46" s="114"/>
      <c r="FYA46" s="114"/>
      <c r="FYB46" s="114"/>
      <c r="FYC46" s="114"/>
      <c r="FYD46" s="114"/>
      <c r="FYE46" s="114"/>
      <c r="FYF46" s="114"/>
      <c r="FYG46" s="114"/>
      <c r="FYH46" s="114"/>
      <c r="FYI46" s="114"/>
      <c r="FYJ46" s="114"/>
      <c r="FYK46" s="114"/>
      <c r="FYL46" s="114"/>
      <c r="FYM46" s="114"/>
      <c r="FYN46" s="114"/>
      <c r="FYO46" s="114"/>
      <c r="FYP46" s="114"/>
      <c r="FYQ46" s="114"/>
      <c r="FYR46" s="114"/>
      <c r="FYS46" s="114"/>
      <c r="FYT46" s="114"/>
      <c r="FYU46" s="114"/>
      <c r="FYV46" s="114"/>
      <c r="FYW46" s="114"/>
      <c r="FYX46" s="114"/>
      <c r="FYY46" s="114"/>
      <c r="FYZ46" s="114"/>
      <c r="FZA46" s="114"/>
      <c r="FZB46" s="114"/>
      <c r="FZC46" s="114"/>
      <c r="FZD46" s="114"/>
      <c r="FZE46" s="114"/>
      <c r="FZF46" s="114"/>
      <c r="FZG46" s="114"/>
      <c r="FZH46" s="114"/>
      <c r="FZI46" s="114"/>
      <c r="FZJ46" s="114"/>
      <c r="FZK46" s="114"/>
      <c r="FZL46" s="114"/>
      <c r="FZM46" s="114"/>
      <c r="FZN46" s="114"/>
      <c r="FZO46" s="114"/>
      <c r="FZP46" s="114"/>
      <c r="FZQ46" s="114"/>
      <c r="FZR46" s="114"/>
      <c r="FZS46" s="114"/>
      <c r="FZT46" s="114"/>
      <c r="FZU46" s="114"/>
      <c r="FZV46" s="114"/>
      <c r="FZW46" s="114"/>
      <c r="FZX46" s="114"/>
      <c r="FZY46" s="114"/>
      <c r="FZZ46" s="114"/>
      <c r="GAA46" s="114"/>
      <c r="GAB46" s="114"/>
      <c r="GAC46" s="114"/>
      <c r="GAD46" s="114"/>
      <c r="GAE46" s="114"/>
      <c r="GAF46" s="114"/>
      <c r="GAG46" s="114"/>
      <c r="GAH46" s="114"/>
      <c r="GAI46" s="114"/>
      <c r="GAJ46" s="114"/>
      <c r="GAK46" s="114"/>
      <c r="GAL46" s="114"/>
      <c r="GAM46" s="114"/>
      <c r="GAN46" s="114"/>
      <c r="GAO46" s="114"/>
      <c r="GAP46" s="114"/>
      <c r="GAQ46" s="114"/>
      <c r="GAR46" s="114"/>
      <c r="GAS46" s="114"/>
      <c r="GAT46" s="114"/>
      <c r="GAU46" s="114"/>
      <c r="GAV46" s="114"/>
      <c r="GAW46" s="114"/>
      <c r="GAX46" s="114"/>
      <c r="GAY46" s="114"/>
      <c r="GAZ46" s="114"/>
      <c r="GBA46" s="114"/>
      <c r="GBB46" s="114"/>
      <c r="GBC46" s="114"/>
      <c r="GBD46" s="114"/>
      <c r="GBE46" s="114"/>
      <c r="GBF46" s="114"/>
      <c r="GBG46" s="114"/>
      <c r="GBH46" s="114"/>
      <c r="GBI46" s="114"/>
      <c r="GBJ46" s="114"/>
      <c r="GBK46" s="114"/>
      <c r="GBL46" s="114"/>
      <c r="GBM46" s="114"/>
      <c r="GBN46" s="114"/>
      <c r="GBO46" s="114"/>
      <c r="GBP46" s="114"/>
      <c r="GBQ46" s="114"/>
      <c r="GBR46" s="114"/>
      <c r="GBS46" s="114"/>
      <c r="GBT46" s="114"/>
      <c r="GBU46" s="114"/>
      <c r="GBV46" s="114"/>
      <c r="GBW46" s="114"/>
      <c r="GBX46" s="114"/>
      <c r="GBY46" s="114"/>
      <c r="GBZ46" s="114"/>
      <c r="GCA46" s="114"/>
      <c r="GCB46" s="114"/>
      <c r="GCC46" s="114"/>
      <c r="GCD46" s="114"/>
      <c r="GCE46" s="114"/>
      <c r="GCF46" s="114"/>
      <c r="GCG46" s="114"/>
      <c r="GCH46" s="114"/>
      <c r="GCI46" s="114"/>
      <c r="GCJ46" s="114"/>
      <c r="GCK46" s="114"/>
      <c r="GCL46" s="114"/>
      <c r="GCM46" s="114"/>
      <c r="GCN46" s="114"/>
      <c r="GCO46" s="114"/>
      <c r="GCP46" s="114"/>
      <c r="GCQ46" s="114"/>
      <c r="GCR46" s="114"/>
      <c r="GCS46" s="114"/>
      <c r="GCT46" s="114"/>
      <c r="GCU46" s="114"/>
      <c r="GCV46" s="114"/>
      <c r="GCW46" s="114"/>
      <c r="GCX46" s="114"/>
      <c r="GCY46" s="114"/>
      <c r="GCZ46" s="114"/>
      <c r="GDA46" s="114"/>
      <c r="GDB46" s="114"/>
      <c r="GDC46" s="114"/>
      <c r="GDD46" s="114"/>
      <c r="GDE46" s="114"/>
      <c r="GDF46" s="114"/>
      <c r="GDG46" s="114"/>
      <c r="GDH46" s="114"/>
      <c r="GDI46" s="114"/>
      <c r="GDJ46" s="114"/>
      <c r="GDK46" s="114"/>
      <c r="GDL46" s="114"/>
      <c r="GDM46" s="114"/>
      <c r="GDN46" s="114"/>
      <c r="GDO46" s="114"/>
      <c r="GDP46" s="114"/>
      <c r="GDQ46" s="114"/>
      <c r="GDR46" s="114"/>
      <c r="GDS46" s="114"/>
      <c r="GDT46" s="114"/>
      <c r="GDU46" s="114"/>
      <c r="GDV46" s="114"/>
      <c r="GDW46" s="114"/>
      <c r="GDX46" s="114"/>
      <c r="GDY46" s="114"/>
      <c r="GDZ46" s="114"/>
      <c r="GEA46" s="114"/>
      <c r="GEB46" s="114"/>
      <c r="GEC46" s="114"/>
      <c r="GED46" s="114"/>
      <c r="GEE46" s="114"/>
      <c r="GEF46" s="114"/>
      <c r="GEG46" s="114"/>
      <c r="GEH46" s="114"/>
      <c r="GEI46" s="114"/>
      <c r="GEJ46" s="114"/>
      <c r="GEK46" s="114"/>
      <c r="GEL46" s="114"/>
      <c r="GEM46" s="114"/>
      <c r="GEN46" s="114"/>
      <c r="GEO46" s="114"/>
      <c r="GEP46" s="114"/>
      <c r="GEQ46" s="114"/>
      <c r="GER46" s="114"/>
      <c r="GES46" s="114"/>
      <c r="GET46" s="114"/>
      <c r="GEU46" s="114"/>
      <c r="GEV46" s="114"/>
      <c r="GEW46" s="114"/>
      <c r="GEX46" s="114"/>
      <c r="GEY46" s="114"/>
      <c r="GEZ46" s="114"/>
      <c r="GFA46" s="114"/>
      <c r="GFB46" s="114"/>
      <c r="GFC46" s="114"/>
      <c r="GFD46" s="114"/>
      <c r="GFE46" s="114"/>
      <c r="GFF46" s="114"/>
      <c r="GFG46" s="114"/>
      <c r="GFH46" s="114"/>
      <c r="GFI46" s="114"/>
      <c r="GFJ46" s="114"/>
      <c r="GFK46" s="114"/>
      <c r="GFL46" s="114"/>
      <c r="GFM46" s="114"/>
      <c r="GFN46" s="114"/>
      <c r="GFO46" s="114"/>
      <c r="GFP46" s="114"/>
      <c r="GFQ46" s="114"/>
      <c r="GFR46" s="114"/>
      <c r="GFS46" s="114"/>
      <c r="GFT46" s="114"/>
      <c r="GFU46" s="114"/>
      <c r="GFV46" s="114"/>
      <c r="GFW46" s="114"/>
      <c r="GFX46" s="114"/>
      <c r="GFY46" s="114"/>
      <c r="GFZ46" s="114"/>
      <c r="GGA46" s="114"/>
      <c r="GGB46" s="114"/>
      <c r="GGC46" s="114"/>
      <c r="GGD46" s="114"/>
      <c r="GGE46" s="114"/>
      <c r="GGF46" s="114"/>
      <c r="GGG46" s="114"/>
      <c r="GGH46" s="114"/>
      <c r="GGI46" s="114"/>
      <c r="GGJ46" s="114"/>
      <c r="GGK46" s="114"/>
      <c r="GGL46" s="114"/>
      <c r="GGM46" s="114"/>
      <c r="GGN46" s="114"/>
      <c r="GGO46" s="114"/>
      <c r="GGP46" s="114"/>
      <c r="GGQ46" s="114"/>
      <c r="GGR46" s="114"/>
      <c r="GGS46" s="114"/>
      <c r="GGT46" s="114"/>
      <c r="GGU46" s="114"/>
      <c r="GGV46" s="114"/>
      <c r="GGW46" s="114"/>
      <c r="GGX46" s="114"/>
      <c r="GGY46" s="114"/>
      <c r="GGZ46" s="114"/>
      <c r="GHA46" s="114"/>
      <c r="GHB46" s="114"/>
      <c r="GHC46" s="114"/>
      <c r="GHD46" s="114"/>
      <c r="GHE46" s="114"/>
      <c r="GHF46" s="114"/>
      <c r="GHG46" s="114"/>
      <c r="GHH46" s="114"/>
      <c r="GHI46" s="114"/>
      <c r="GHJ46" s="114"/>
      <c r="GHK46" s="114"/>
      <c r="GHL46" s="114"/>
      <c r="GHM46" s="114"/>
      <c r="GHN46" s="114"/>
      <c r="GHO46" s="114"/>
      <c r="GHP46" s="114"/>
      <c r="GHQ46" s="114"/>
      <c r="GHR46" s="114"/>
      <c r="GHS46" s="114"/>
      <c r="GHT46" s="114"/>
      <c r="GHU46" s="114"/>
      <c r="GHV46" s="114"/>
      <c r="GHW46" s="114"/>
      <c r="GHX46" s="114"/>
      <c r="GHY46" s="114"/>
      <c r="GHZ46" s="114"/>
      <c r="GIA46" s="114"/>
      <c r="GIB46" s="114"/>
      <c r="GIC46" s="114"/>
      <c r="GID46" s="114"/>
      <c r="GIE46" s="114"/>
      <c r="GIF46" s="114"/>
      <c r="GIG46" s="114"/>
      <c r="GIH46" s="114"/>
      <c r="GII46" s="114"/>
      <c r="GIJ46" s="114"/>
      <c r="GIK46" s="114"/>
      <c r="GIL46" s="114"/>
      <c r="GIM46" s="114"/>
      <c r="GIN46" s="114"/>
      <c r="GIO46" s="114"/>
      <c r="GIP46" s="114"/>
      <c r="GIQ46" s="114"/>
      <c r="GIR46" s="114"/>
      <c r="GIS46" s="114"/>
      <c r="GIT46" s="114"/>
      <c r="GIU46" s="114"/>
      <c r="GIV46" s="114"/>
      <c r="GIW46" s="114"/>
      <c r="GIX46" s="114"/>
      <c r="GIY46" s="114"/>
      <c r="GIZ46" s="114"/>
      <c r="GJA46" s="114"/>
      <c r="GJB46" s="114"/>
      <c r="GJC46" s="114"/>
      <c r="GJD46" s="114"/>
      <c r="GJE46" s="114"/>
      <c r="GJF46" s="114"/>
      <c r="GJG46" s="114"/>
      <c r="GJH46" s="114"/>
      <c r="GJI46" s="114"/>
      <c r="GJJ46" s="114"/>
      <c r="GJK46" s="114"/>
      <c r="GJL46" s="114"/>
      <c r="GJM46" s="114"/>
      <c r="GJN46" s="114"/>
      <c r="GJO46" s="114"/>
      <c r="GJP46" s="114"/>
      <c r="GJQ46" s="114"/>
      <c r="GJR46" s="114"/>
      <c r="GJS46" s="114"/>
      <c r="GJT46" s="114"/>
      <c r="GJU46" s="114"/>
      <c r="GJV46" s="114"/>
      <c r="GJW46" s="114"/>
      <c r="GJX46" s="114"/>
      <c r="GJY46" s="114"/>
      <c r="GJZ46" s="114"/>
      <c r="GKA46" s="114"/>
      <c r="GKB46" s="114"/>
      <c r="GKC46" s="114"/>
      <c r="GKD46" s="114"/>
      <c r="GKE46" s="114"/>
      <c r="GKF46" s="114"/>
      <c r="GKG46" s="114"/>
      <c r="GKH46" s="114"/>
      <c r="GKI46" s="114"/>
      <c r="GKJ46" s="114"/>
      <c r="GKK46" s="114"/>
      <c r="GKL46" s="114"/>
      <c r="GKM46" s="114"/>
      <c r="GKN46" s="114"/>
      <c r="GKO46" s="114"/>
      <c r="GKP46" s="114"/>
      <c r="GKQ46" s="114"/>
      <c r="GKR46" s="114"/>
      <c r="GKS46" s="114"/>
      <c r="GKT46" s="114"/>
      <c r="GKU46" s="114"/>
      <c r="GKV46" s="114"/>
      <c r="GKW46" s="114"/>
      <c r="GKX46" s="114"/>
      <c r="GKY46" s="114"/>
      <c r="GKZ46" s="114"/>
      <c r="GLA46" s="114"/>
      <c r="GLB46" s="114"/>
      <c r="GLC46" s="114"/>
      <c r="GLD46" s="114"/>
      <c r="GLE46" s="114"/>
      <c r="GLF46" s="114"/>
      <c r="GLG46" s="114"/>
      <c r="GLH46" s="114"/>
      <c r="GLI46" s="114"/>
      <c r="GLJ46" s="114"/>
      <c r="GLK46" s="114"/>
      <c r="GLL46" s="114"/>
      <c r="GLM46" s="114"/>
      <c r="GLN46" s="114"/>
      <c r="GLO46" s="114"/>
      <c r="GLP46" s="114"/>
      <c r="GLQ46" s="114"/>
      <c r="GLR46" s="114"/>
      <c r="GLS46" s="114"/>
      <c r="GLT46" s="114"/>
      <c r="GLU46" s="114"/>
      <c r="GLV46" s="114"/>
      <c r="GLW46" s="114"/>
      <c r="GLX46" s="114"/>
      <c r="GLY46" s="114"/>
      <c r="GLZ46" s="114"/>
      <c r="GMA46" s="114"/>
      <c r="GMB46" s="114"/>
      <c r="GMC46" s="114"/>
      <c r="GMD46" s="114"/>
      <c r="GME46" s="114"/>
      <c r="GMF46" s="114"/>
      <c r="GMG46" s="114"/>
      <c r="GMH46" s="114"/>
      <c r="GMI46" s="114"/>
      <c r="GMJ46" s="114"/>
      <c r="GMK46" s="114"/>
      <c r="GML46" s="114"/>
      <c r="GMM46" s="114"/>
      <c r="GMN46" s="114"/>
      <c r="GMO46" s="114"/>
      <c r="GMP46" s="114"/>
      <c r="GMQ46" s="114"/>
      <c r="GMR46" s="114"/>
      <c r="GMS46" s="114"/>
      <c r="GMT46" s="114"/>
      <c r="GMU46" s="114"/>
      <c r="GMV46" s="114"/>
      <c r="GMW46" s="114"/>
      <c r="GMX46" s="114"/>
      <c r="GMY46" s="114"/>
      <c r="GMZ46" s="114"/>
      <c r="GNA46" s="114"/>
      <c r="GNB46" s="114"/>
      <c r="GNC46" s="114"/>
      <c r="GND46" s="114"/>
      <c r="GNE46" s="114"/>
      <c r="GNF46" s="114"/>
      <c r="GNG46" s="114"/>
      <c r="GNH46" s="114"/>
      <c r="GNI46" s="114"/>
      <c r="GNJ46" s="114"/>
      <c r="GNK46" s="114"/>
      <c r="GNL46" s="114"/>
      <c r="GNM46" s="114"/>
      <c r="GNN46" s="114"/>
      <c r="GNO46" s="114"/>
      <c r="GNP46" s="114"/>
      <c r="GNQ46" s="114"/>
      <c r="GNR46" s="114"/>
      <c r="GNS46" s="114"/>
      <c r="GNT46" s="114"/>
      <c r="GNU46" s="114"/>
      <c r="GNV46" s="114"/>
      <c r="GNW46" s="114"/>
      <c r="GNX46" s="114"/>
      <c r="GNY46" s="114"/>
      <c r="GNZ46" s="114"/>
      <c r="GOA46" s="114"/>
      <c r="GOB46" s="114"/>
      <c r="GOC46" s="114"/>
      <c r="GOD46" s="114"/>
      <c r="GOE46" s="114"/>
      <c r="GOF46" s="114"/>
      <c r="GOG46" s="114"/>
      <c r="GOH46" s="114"/>
      <c r="GOI46" s="114"/>
      <c r="GOJ46" s="114"/>
      <c r="GOK46" s="114"/>
      <c r="GOL46" s="114"/>
      <c r="GOM46" s="114"/>
      <c r="GON46" s="114"/>
      <c r="GOO46" s="114"/>
      <c r="GOP46" s="114"/>
      <c r="GOQ46" s="114"/>
      <c r="GOR46" s="114"/>
      <c r="GOS46" s="114"/>
      <c r="GOT46" s="114"/>
      <c r="GOU46" s="114"/>
      <c r="GOV46" s="114"/>
      <c r="GOW46" s="114"/>
      <c r="GOX46" s="114"/>
      <c r="GOY46" s="114"/>
      <c r="GOZ46" s="114"/>
      <c r="GPA46" s="114"/>
      <c r="GPB46" s="114"/>
      <c r="GPC46" s="114"/>
      <c r="GPD46" s="114"/>
      <c r="GPE46" s="114"/>
      <c r="GPF46" s="114"/>
      <c r="GPG46" s="114"/>
      <c r="GPH46" s="114"/>
      <c r="GPI46" s="114"/>
      <c r="GPJ46" s="114"/>
      <c r="GPK46" s="114"/>
      <c r="GPL46" s="114"/>
      <c r="GPM46" s="114"/>
      <c r="GPN46" s="114"/>
      <c r="GPO46" s="114"/>
      <c r="GPP46" s="114"/>
      <c r="GPQ46" s="114"/>
      <c r="GPR46" s="114"/>
      <c r="GPS46" s="114"/>
      <c r="GPT46" s="114"/>
      <c r="GPU46" s="114"/>
      <c r="GPV46" s="114"/>
      <c r="GPW46" s="114"/>
      <c r="GPX46" s="114"/>
      <c r="GPY46" s="114"/>
      <c r="GPZ46" s="114"/>
      <c r="GQA46" s="114"/>
      <c r="GQB46" s="114"/>
      <c r="GQC46" s="114"/>
      <c r="GQD46" s="114"/>
      <c r="GQE46" s="114"/>
      <c r="GQF46" s="114"/>
      <c r="GQG46" s="114"/>
      <c r="GQH46" s="114"/>
      <c r="GQI46" s="114"/>
      <c r="GQJ46" s="114"/>
      <c r="GQK46" s="114"/>
      <c r="GQL46" s="114"/>
      <c r="GQM46" s="114"/>
      <c r="GQN46" s="114"/>
      <c r="GQO46" s="114"/>
      <c r="GQP46" s="114"/>
      <c r="GQQ46" s="114"/>
      <c r="GQR46" s="114"/>
      <c r="GQS46" s="114"/>
      <c r="GQT46" s="114"/>
      <c r="GQU46" s="114"/>
      <c r="GQV46" s="114"/>
      <c r="GQW46" s="114"/>
      <c r="GQX46" s="114"/>
      <c r="GQY46" s="114"/>
      <c r="GQZ46" s="114"/>
      <c r="GRA46" s="114"/>
      <c r="GRB46" s="114"/>
      <c r="GRC46" s="114"/>
      <c r="GRD46" s="114"/>
      <c r="GRE46" s="114"/>
      <c r="GRF46" s="114"/>
      <c r="GRG46" s="114"/>
      <c r="GRH46" s="114"/>
      <c r="GRI46" s="114"/>
      <c r="GRJ46" s="114"/>
      <c r="GRK46" s="114"/>
      <c r="GRL46" s="114"/>
      <c r="GRM46" s="114"/>
      <c r="GRN46" s="114"/>
      <c r="GRO46" s="114"/>
      <c r="GRP46" s="114"/>
      <c r="GRQ46" s="114"/>
      <c r="GRR46" s="114"/>
      <c r="GRS46" s="114"/>
      <c r="GRT46" s="114"/>
      <c r="GRU46" s="114"/>
      <c r="GRV46" s="114"/>
      <c r="GRW46" s="114"/>
      <c r="GRX46" s="114"/>
      <c r="GRY46" s="114"/>
      <c r="GRZ46" s="114"/>
      <c r="GSA46" s="114"/>
      <c r="GSB46" s="114"/>
      <c r="GSC46" s="114"/>
      <c r="GSD46" s="114"/>
      <c r="GSE46" s="114"/>
      <c r="GSF46" s="114"/>
      <c r="GSG46" s="114"/>
      <c r="GSH46" s="114"/>
      <c r="GSI46" s="114"/>
      <c r="GSJ46" s="114"/>
      <c r="GSK46" s="114"/>
      <c r="GSL46" s="114"/>
      <c r="GSM46" s="114"/>
      <c r="GSN46" s="114"/>
      <c r="GSO46" s="114"/>
      <c r="GSP46" s="114"/>
      <c r="GSQ46" s="114"/>
      <c r="GSR46" s="114"/>
      <c r="GSS46" s="114"/>
      <c r="GST46" s="114"/>
      <c r="GSU46" s="114"/>
      <c r="GSV46" s="114"/>
      <c r="GSW46" s="114"/>
      <c r="GSX46" s="114"/>
      <c r="GSY46" s="114"/>
      <c r="GSZ46" s="114"/>
      <c r="GTA46" s="114"/>
      <c r="GTB46" s="114"/>
      <c r="GTC46" s="114"/>
      <c r="GTD46" s="114"/>
      <c r="GTE46" s="114"/>
      <c r="GTF46" s="114"/>
      <c r="GTG46" s="114"/>
      <c r="GTH46" s="114"/>
      <c r="GTI46" s="114"/>
      <c r="GTJ46" s="114"/>
      <c r="GTK46" s="114"/>
      <c r="GTL46" s="114"/>
      <c r="GTM46" s="114"/>
      <c r="GTN46" s="114"/>
      <c r="GTO46" s="114"/>
      <c r="GTP46" s="114"/>
      <c r="GTQ46" s="114"/>
      <c r="GTR46" s="114"/>
      <c r="GTS46" s="114"/>
      <c r="GTT46" s="114"/>
      <c r="GTU46" s="114"/>
      <c r="GTV46" s="114"/>
      <c r="GTW46" s="114"/>
      <c r="GTX46" s="114"/>
      <c r="GTY46" s="114"/>
      <c r="GTZ46" s="114"/>
      <c r="GUA46" s="114"/>
      <c r="GUB46" s="114"/>
      <c r="GUC46" s="114"/>
      <c r="GUD46" s="114"/>
      <c r="GUE46" s="114"/>
      <c r="GUF46" s="114"/>
      <c r="GUG46" s="114"/>
      <c r="GUH46" s="114"/>
      <c r="GUI46" s="114"/>
      <c r="GUJ46" s="114"/>
      <c r="GUK46" s="114"/>
      <c r="GUL46" s="114"/>
      <c r="GUM46" s="114"/>
      <c r="GUN46" s="114"/>
      <c r="GUO46" s="114"/>
      <c r="GUP46" s="114"/>
      <c r="GUQ46" s="114"/>
      <c r="GUR46" s="114"/>
      <c r="GUS46" s="114"/>
      <c r="GUT46" s="114"/>
      <c r="GUU46" s="114"/>
      <c r="GUV46" s="114"/>
      <c r="GUW46" s="114"/>
      <c r="GUX46" s="114"/>
      <c r="GUY46" s="114"/>
      <c r="GUZ46" s="114"/>
      <c r="GVA46" s="114"/>
      <c r="GVB46" s="114"/>
      <c r="GVC46" s="114"/>
      <c r="GVD46" s="114"/>
      <c r="GVE46" s="114"/>
      <c r="GVF46" s="114"/>
      <c r="GVG46" s="114"/>
      <c r="GVH46" s="114"/>
      <c r="GVI46" s="114"/>
      <c r="GVJ46" s="114"/>
      <c r="GVK46" s="114"/>
      <c r="GVL46" s="114"/>
      <c r="GVM46" s="114"/>
      <c r="GVN46" s="114"/>
      <c r="GVO46" s="114"/>
      <c r="GVP46" s="114"/>
      <c r="GVQ46" s="114"/>
      <c r="GVR46" s="114"/>
      <c r="GVS46" s="114"/>
      <c r="GVT46" s="114"/>
      <c r="GVU46" s="114"/>
      <c r="GVV46" s="114"/>
      <c r="GVW46" s="114"/>
      <c r="GVX46" s="114"/>
      <c r="GVY46" s="114"/>
      <c r="GVZ46" s="114"/>
      <c r="GWA46" s="114"/>
      <c r="GWB46" s="114"/>
      <c r="GWC46" s="114"/>
      <c r="GWD46" s="114"/>
      <c r="GWE46" s="114"/>
      <c r="GWF46" s="114"/>
      <c r="GWG46" s="114"/>
      <c r="GWH46" s="114"/>
      <c r="GWI46" s="114"/>
      <c r="GWJ46" s="114"/>
      <c r="GWK46" s="114"/>
      <c r="GWL46" s="114"/>
      <c r="GWM46" s="114"/>
      <c r="GWN46" s="114"/>
      <c r="GWO46" s="114"/>
      <c r="GWP46" s="114"/>
      <c r="GWQ46" s="114"/>
      <c r="GWR46" s="114"/>
      <c r="GWS46" s="114"/>
      <c r="GWT46" s="114"/>
      <c r="GWU46" s="114"/>
      <c r="GWV46" s="114"/>
      <c r="GWW46" s="114"/>
      <c r="GWX46" s="114"/>
      <c r="GWY46" s="114"/>
      <c r="GWZ46" s="114"/>
      <c r="GXA46" s="114"/>
      <c r="GXB46" s="114"/>
      <c r="GXC46" s="114"/>
      <c r="GXD46" s="114"/>
      <c r="GXE46" s="114"/>
      <c r="GXF46" s="114"/>
      <c r="GXG46" s="114"/>
      <c r="GXH46" s="114"/>
      <c r="GXI46" s="114"/>
      <c r="GXJ46" s="114"/>
      <c r="GXK46" s="114"/>
      <c r="GXL46" s="114"/>
      <c r="GXM46" s="114"/>
      <c r="GXN46" s="114"/>
      <c r="GXO46" s="114"/>
      <c r="GXP46" s="114"/>
      <c r="GXQ46" s="114"/>
      <c r="GXR46" s="114"/>
      <c r="GXS46" s="114"/>
      <c r="GXT46" s="114"/>
      <c r="GXU46" s="114"/>
      <c r="GXV46" s="114"/>
      <c r="GXW46" s="114"/>
      <c r="GXX46" s="114"/>
      <c r="GXY46" s="114"/>
      <c r="GXZ46" s="114"/>
      <c r="GYA46" s="114"/>
      <c r="GYB46" s="114"/>
      <c r="GYC46" s="114"/>
      <c r="GYD46" s="114"/>
      <c r="GYE46" s="114"/>
      <c r="GYF46" s="114"/>
      <c r="GYG46" s="114"/>
      <c r="GYH46" s="114"/>
      <c r="GYI46" s="114"/>
      <c r="GYJ46" s="114"/>
      <c r="GYK46" s="114"/>
      <c r="GYL46" s="114"/>
      <c r="GYM46" s="114"/>
      <c r="GYN46" s="114"/>
      <c r="GYO46" s="114"/>
      <c r="GYP46" s="114"/>
      <c r="GYQ46" s="114"/>
      <c r="GYR46" s="114"/>
      <c r="GYS46" s="114"/>
      <c r="GYT46" s="114"/>
      <c r="GYU46" s="114"/>
      <c r="GYV46" s="114"/>
      <c r="GYW46" s="114"/>
      <c r="GYX46" s="114"/>
      <c r="GYY46" s="114"/>
      <c r="GYZ46" s="114"/>
      <c r="GZA46" s="114"/>
      <c r="GZB46" s="114"/>
      <c r="GZC46" s="114"/>
      <c r="GZD46" s="114"/>
      <c r="GZE46" s="114"/>
      <c r="GZF46" s="114"/>
      <c r="GZG46" s="114"/>
      <c r="GZH46" s="114"/>
      <c r="GZI46" s="114"/>
      <c r="GZJ46" s="114"/>
      <c r="GZK46" s="114"/>
      <c r="GZL46" s="114"/>
      <c r="GZM46" s="114"/>
      <c r="GZN46" s="114"/>
      <c r="GZO46" s="114"/>
      <c r="GZP46" s="114"/>
      <c r="GZQ46" s="114"/>
      <c r="GZR46" s="114"/>
      <c r="GZS46" s="114"/>
      <c r="GZT46" s="114"/>
      <c r="GZU46" s="114"/>
      <c r="GZV46" s="114"/>
      <c r="GZW46" s="114"/>
      <c r="GZX46" s="114"/>
      <c r="GZY46" s="114"/>
      <c r="GZZ46" s="114"/>
      <c r="HAA46" s="114"/>
      <c r="HAB46" s="114"/>
      <c r="HAC46" s="114"/>
      <c r="HAD46" s="114"/>
      <c r="HAE46" s="114"/>
      <c r="HAF46" s="114"/>
      <c r="HAG46" s="114"/>
      <c r="HAH46" s="114"/>
      <c r="HAI46" s="114"/>
      <c r="HAJ46" s="114"/>
      <c r="HAK46" s="114"/>
      <c r="HAL46" s="114"/>
      <c r="HAM46" s="114"/>
      <c r="HAN46" s="114"/>
      <c r="HAO46" s="114"/>
      <c r="HAP46" s="114"/>
      <c r="HAQ46" s="114"/>
      <c r="HAR46" s="114"/>
      <c r="HAS46" s="114"/>
      <c r="HAT46" s="114"/>
      <c r="HAU46" s="114"/>
      <c r="HAV46" s="114"/>
      <c r="HAW46" s="114"/>
      <c r="HAX46" s="114"/>
      <c r="HAY46" s="114"/>
      <c r="HAZ46" s="114"/>
      <c r="HBA46" s="114"/>
      <c r="HBB46" s="114"/>
      <c r="HBC46" s="114"/>
      <c r="HBD46" s="114"/>
      <c r="HBE46" s="114"/>
      <c r="HBF46" s="114"/>
      <c r="HBG46" s="114"/>
      <c r="HBH46" s="114"/>
      <c r="HBI46" s="114"/>
      <c r="HBJ46" s="114"/>
      <c r="HBK46" s="114"/>
      <c r="HBL46" s="114"/>
      <c r="HBM46" s="114"/>
      <c r="HBN46" s="114"/>
      <c r="HBO46" s="114"/>
      <c r="HBP46" s="114"/>
      <c r="HBQ46" s="114"/>
      <c r="HBR46" s="114"/>
      <c r="HBS46" s="114"/>
      <c r="HBT46" s="114"/>
      <c r="HBU46" s="114"/>
      <c r="HBV46" s="114"/>
      <c r="HBW46" s="114"/>
      <c r="HBX46" s="114"/>
      <c r="HBY46" s="114"/>
      <c r="HBZ46" s="114"/>
      <c r="HCA46" s="114"/>
      <c r="HCB46" s="114"/>
      <c r="HCC46" s="114"/>
      <c r="HCD46" s="114"/>
      <c r="HCE46" s="114"/>
      <c r="HCF46" s="114"/>
      <c r="HCG46" s="114"/>
      <c r="HCH46" s="114"/>
      <c r="HCI46" s="114"/>
      <c r="HCJ46" s="114"/>
      <c r="HCK46" s="114"/>
      <c r="HCL46" s="114"/>
      <c r="HCM46" s="114"/>
      <c r="HCN46" s="114"/>
      <c r="HCO46" s="114"/>
      <c r="HCP46" s="114"/>
      <c r="HCQ46" s="114"/>
      <c r="HCR46" s="114"/>
      <c r="HCS46" s="114"/>
      <c r="HCT46" s="114"/>
      <c r="HCU46" s="114"/>
      <c r="HCV46" s="114"/>
      <c r="HCW46" s="114"/>
      <c r="HCX46" s="114"/>
      <c r="HCY46" s="114"/>
      <c r="HCZ46" s="114"/>
      <c r="HDA46" s="114"/>
      <c r="HDB46" s="114"/>
      <c r="HDC46" s="114"/>
      <c r="HDD46" s="114"/>
      <c r="HDE46" s="114"/>
      <c r="HDF46" s="114"/>
      <c r="HDG46" s="114"/>
      <c r="HDH46" s="114"/>
      <c r="HDI46" s="114"/>
      <c r="HDJ46" s="114"/>
      <c r="HDK46" s="114"/>
      <c r="HDL46" s="114"/>
      <c r="HDM46" s="114"/>
      <c r="HDN46" s="114"/>
      <c r="HDO46" s="114"/>
      <c r="HDP46" s="114"/>
      <c r="HDQ46" s="114"/>
      <c r="HDR46" s="114"/>
      <c r="HDS46" s="114"/>
      <c r="HDT46" s="114"/>
      <c r="HDU46" s="114"/>
      <c r="HDV46" s="114"/>
      <c r="HDW46" s="114"/>
      <c r="HDX46" s="114"/>
      <c r="HDY46" s="114"/>
      <c r="HDZ46" s="114"/>
      <c r="HEA46" s="114"/>
      <c r="HEB46" s="114"/>
      <c r="HEC46" s="114"/>
      <c r="HED46" s="114"/>
      <c r="HEE46" s="114"/>
      <c r="HEF46" s="114"/>
      <c r="HEG46" s="114"/>
      <c r="HEH46" s="114"/>
      <c r="HEI46" s="114"/>
      <c r="HEJ46" s="114"/>
      <c r="HEK46" s="114"/>
      <c r="HEL46" s="114"/>
      <c r="HEM46" s="114"/>
      <c r="HEN46" s="114"/>
      <c r="HEO46" s="114"/>
      <c r="HEP46" s="114"/>
      <c r="HEQ46" s="114"/>
      <c r="HER46" s="114"/>
      <c r="HES46" s="114"/>
      <c r="HET46" s="114"/>
      <c r="HEU46" s="114"/>
      <c r="HEV46" s="114"/>
      <c r="HEW46" s="114"/>
      <c r="HEX46" s="114"/>
      <c r="HEY46" s="114"/>
      <c r="HEZ46" s="114"/>
      <c r="HFA46" s="114"/>
      <c r="HFB46" s="114"/>
      <c r="HFC46" s="114"/>
      <c r="HFD46" s="114"/>
      <c r="HFE46" s="114"/>
      <c r="HFF46" s="114"/>
      <c r="HFG46" s="114"/>
      <c r="HFH46" s="114"/>
      <c r="HFI46" s="114"/>
      <c r="HFJ46" s="114"/>
      <c r="HFK46" s="114"/>
      <c r="HFL46" s="114"/>
      <c r="HFM46" s="114"/>
      <c r="HFN46" s="114"/>
      <c r="HFO46" s="114"/>
      <c r="HFP46" s="114"/>
      <c r="HFQ46" s="114"/>
      <c r="HFR46" s="114"/>
      <c r="HFS46" s="114"/>
      <c r="HFT46" s="114"/>
      <c r="HFU46" s="114"/>
      <c r="HFV46" s="114"/>
      <c r="HFW46" s="114"/>
      <c r="HFX46" s="114"/>
      <c r="HFY46" s="114"/>
      <c r="HFZ46" s="114"/>
      <c r="HGA46" s="114"/>
      <c r="HGB46" s="114"/>
      <c r="HGC46" s="114"/>
      <c r="HGD46" s="114"/>
      <c r="HGE46" s="114"/>
      <c r="HGF46" s="114"/>
      <c r="HGG46" s="114"/>
      <c r="HGH46" s="114"/>
      <c r="HGI46" s="114"/>
      <c r="HGJ46" s="114"/>
      <c r="HGK46" s="114"/>
      <c r="HGL46" s="114"/>
      <c r="HGM46" s="114"/>
      <c r="HGN46" s="114"/>
      <c r="HGO46" s="114"/>
      <c r="HGP46" s="114"/>
      <c r="HGQ46" s="114"/>
      <c r="HGR46" s="114"/>
      <c r="HGS46" s="114"/>
      <c r="HGT46" s="114"/>
      <c r="HGU46" s="114"/>
      <c r="HGV46" s="114"/>
      <c r="HGW46" s="114"/>
      <c r="HGX46" s="114"/>
      <c r="HGY46" s="114"/>
      <c r="HGZ46" s="114"/>
      <c r="HHA46" s="114"/>
      <c r="HHB46" s="114"/>
      <c r="HHC46" s="114"/>
      <c r="HHD46" s="114"/>
      <c r="HHE46" s="114"/>
      <c r="HHF46" s="114"/>
      <c r="HHG46" s="114"/>
      <c r="HHH46" s="114"/>
      <c r="HHI46" s="114"/>
      <c r="HHJ46" s="114"/>
      <c r="HHK46" s="114"/>
      <c r="HHL46" s="114"/>
      <c r="HHM46" s="114"/>
      <c r="HHN46" s="114"/>
      <c r="HHO46" s="114"/>
      <c r="HHP46" s="114"/>
      <c r="HHQ46" s="114"/>
      <c r="HHR46" s="114"/>
      <c r="HHS46" s="114"/>
      <c r="HHT46" s="114"/>
      <c r="HHU46" s="114"/>
      <c r="HHV46" s="114"/>
      <c r="HHW46" s="114"/>
      <c r="HHX46" s="114"/>
      <c r="HHY46" s="114"/>
      <c r="HHZ46" s="114"/>
      <c r="HIA46" s="114"/>
      <c r="HIB46" s="114"/>
      <c r="HIC46" s="114"/>
      <c r="HID46" s="114"/>
      <c r="HIE46" s="114"/>
      <c r="HIF46" s="114"/>
      <c r="HIG46" s="114"/>
      <c r="HIH46" s="114"/>
      <c r="HII46" s="114"/>
      <c r="HIJ46" s="114"/>
      <c r="HIK46" s="114"/>
      <c r="HIL46" s="114"/>
      <c r="HIM46" s="114"/>
      <c r="HIN46" s="114"/>
      <c r="HIO46" s="114"/>
      <c r="HIP46" s="114"/>
      <c r="HIQ46" s="114"/>
      <c r="HIR46" s="114"/>
      <c r="HIS46" s="114"/>
      <c r="HIT46" s="114"/>
      <c r="HIU46" s="114"/>
      <c r="HIV46" s="114"/>
      <c r="HIW46" s="114"/>
      <c r="HIX46" s="114"/>
      <c r="HIY46" s="114"/>
      <c r="HIZ46" s="114"/>
      <c r="HJA46" s="114"/>
      <c r="HJB46" s="114"/>
      <c r="HJC46" s="114"/>
      <c r="HJD46" s="114"/>
      <c r="HJE46" s="114"/>
      <c r="HJF46" s="114"/>
      <c r="HJG46" s="114"/>
      <c r="HJH46" s="114"/>
      <c r="HJI46" s="114"/>
      <c r="HJJ46" s="114"/>
      <c r="HJK46" s="114"/>
      <c r="HJL46" s="114"/>
      <c r="HJM46" s="114"/>
      <c r="HJN46" s="114"/>
      <c r="HJO46" s="114"/>
      <c r="HJP46" s="114"/>
      <c r="HJQ46" s="114"/>
      <c r="HJR46" s="114"/>
      <c r="HJS46" s="114"/>
      <c r="HJT46" s="114"/>
      <c r="HJU46" s="114"/>
      <c r="HJV46" s="114"/>
      <c r="HJW46" s="114"/>
      <c r="HJX46" s="114"/>
      <c r="HJY46" s="114"/>
      <c r="HJZ46" s="114"/>
      <c r="HKA46" s="114"/>
      <c r="HKB46" s="114"/>
      <c r="HKC46" s="114"/>
      <c r="HKD46" s="114"/>
      <c r="HKE46" s="114"/>
      <c r="HKF46" s="114"/>
      <c r="HKG46" s="114"/>
      <c r="HKH46" s="114"/>
      <c r="HKI46" s="114"/>
      <c r="HKJ46" s="114"/>
      <c r="HKK46" s="114"/>
      <c r="HKL46" s="114"/>
      <c r="HKM46" s="114"/>
      <c r="HKN46" s="114"/>
      <c r="HKO46" s="114"/>
      <c r="HKP46" s="114"/>
      <c r="HKQ46" s="114"/>
      <c r="HKR46" s="114"/>
      <c r="HKS46" s="114"/>
      <c r="HKT46" s="114"/>
      <c r="HKU46" s="114"/>
      <c r="HKV46" s="114"/>
      <c r="HKW46" s="114"/>
      <c r="HKX46" s="114"/>
      <c r="HKY46" s="114"/>
      <c r="HKZ46" s="114"/>
      <c r="HLA46" s="114"/>
      <c r="HLB46" s="114"/>
      <c r="HLC46" s="114"/>
      <c r="HLD46" s="114"/>
      <c r="HLE46" s="114"/>
      <c r="HLF46" s="114"/>
      <c r="HLG46" s="114"/>
      <c r="HLH46" s="114"/>
      <c r="HLI46" s="114"/>
      <c r="HLJ46" s="114"/>
      <c r="HLK46" s="114"/>
      <c r="HLL46" s="114"/>
      <c r="HLM46" s="114"/>
      <c r="HLN46" s="114"/>
      <c r="HLO46" s="114"/>
      <c r="HLP46" s="114"/>
      <c r="HLQ46" s="114"/>
      <c r="HLR46" s="114"/>
      <c r="HLS46" s="114"/>
      <c r="HLT46" s="114"/>
      <c r="HLU46" s="114"/>
      <c r="HLV46" s="114"/>
      <c r="HLW46" s="114"/>
      <c r="HLX46" s="114"/>
      <c r="HLY46" s="114"/>
      <c r="HLZ46" s="114"/>
      <c r="HMA46" s="114"/>
      <c r="HMB46" s="114"/>
      <c r="HMC46" s="114"/>
      <c r="HMD46" s="114"/>
      <c r="HME46" s="114"/>
      <c r="HMF46" s="114"/>
      <c r="HMG46" s="114"/>
      <c r="HMH46" s="114"/>
      <c r="HMI46" s="114"/>
      <c r="HMJ46" s="114"/>
      <c r="HMK46" s="114"/>
      <c r="HML46" s="114"/>
      <c r="HMM46" s="114"/>
      <c r="HMN46" s="114"/>
      <c r="HMO46" s="114"/>
      <c r="HMP46" s="114"/>
      <c r="HMQ46" s="114"/>
      <c r="HMR46" s="114"/>
      <c r="HMS46" s="114"/>
      <c r="HMT46" s="114"/>
      <c r="HMU46" s="114"/>
      <c r="HMV46" s="114"/>
      <c r="HMW46" s="114"/>
      <c r="HMX46" s="114"/>
      <c r="HMY46" s="114"/>
      <c r="HMZ46" s="114"/>
      <c r="HNA46" s="114"/>
      <c r="HNB46" s="114"/>
      <c r="HNC46" s="114"/>
      <c r="HND46" s="114"/>
      <c r="HNE46" s="114"/>
      <c r="HNF46" s="114"/>
      <c r="HNG46" s="114"/>
      <c r="HNH46" s="114"/>
      <c r="HNI46" s="114"/>
      <c r="HNJ46" s="114"/>
      <c r="HNK46" s="114"/>
      <c r="HNL46" s="114"/>
      <c r="HNM46" s="114"/>
      <c r="HNN46" s="114"/>
      <c r="HNO46" s="114"/>
      <c r="HNP46" s="114"/>
      <c r="HNQ46" s="114"/>
      <c r="HNR46" s="114"/>
      <c r="HNS46" s="114"/>
      <c r="HNT46" s="114"/>
      <c r="HNU46" s="114"/>
      <c r="HNV46" s="114"/>
      <c r="HNW46" s="114"/>
      <c r="HNX46" s="114"/>
      <c r="HNY46" s="114"/>
      <c r="HNZ46" s="114"/>
      <c r="HOA46" s="114"/>
      <c r="HOB46" s="114"/>
      <c r="HOC46" s="114"/>
      <c r="HOD46" s="114"/>
      <c r="HOE46" s="114"/>
      <c r="HOF46" s="114"/>
      <c r="HOG46" s="114"/>
      <c r="HOH46" s="114"/>
      <c r="HOI46" s="114"/>
      <c r="HOJ46" s="114"/>
      <c r="HOK46" s="114"/>
      <c r="HOL46" s="114"/>
      <c r="HOM46" s="114"/>
      <c r="HON46" s="114"/>
      <c r="HOO46" s="114"/>
      <c r="HOP46" s="114"/>
      <c r="HOQ46" s="114"/>
      <c r="HOR46" s="114"/>
      <c r="HOS46" s="114"/>
      <c r="HOT46" s="114"/>
      <c r="HOU46" s="114"/>
      <c r="HOV46" s="114"/>
      <c r="HOW46" s="114"/>
      <c r="HOX46" s="114"/>
      <c r="HOY46" s="114"/>
      <c r="HOZ46" s="114"/>
      <c r="HPA46" s="114"/>
      <c r="HPB46" s="114"/>
      <c r="HPC46" s="114"/>
      <c r="HPD46" s="114"/>
      <c r="HPE46" s="114"/>
      <c r="HPF46" s="114"/>
      <c r="HPG46" s="114"/>
      <c r="HPH46" s="114"/>
      <c r="HPI46" s="114"/>
      <c r="HPJ46" s="114"/>
      <c r="HPK46" s="114"/>
      <c r="HPL46" s="114"/>
      <c r="HPM46" s="114"/>
      <c r="HPN46" s="114"/>
      <c r="HPO46" s="114"/>
      <c r="HPP46" s="114"/>
      <c r="HPQ46" s="114"/>
      <c r="HPR46" s="114"/>
      <c r="HPS46" s="114"/>
      <c r="HPT46" s="114"/>
      <c r="HPU46" s="114"/>
      <c r="HPV46" s="114"/>
      <c r="HPW46" s="114"/>
      <c r="HPX46" s="114"/>
      <c r="HPY46" s="114"/>
      <c r="HPZ46" s="114"/>
      <c r="HQA46" s="114"/>
      <c r="HQB46" s="114"/>
      <c r="HQC46" s="114"/>
      <c r="HQD46" s="114"/>
      <c r="HQE46" s="114"/>
      <c r="HQF46" s="114"/>
      <c r="HQG46" s="114"/>
      <c r="HQH46" s="114"/>
      <c r="HQI46" s="114"/>
      <c r="HQJ46" s="114"/>
      <c r="HQK46" s="114"/>
      <c r="HQL46" s="114"/>
      <c r="HQM46" s="114"/>
      <c r="HQN46" s="114"/>
      <c r="HQO46" s="114"/>
      <c r="HQP46" s="114"/>
      <c r="HQQ46" s="114"/>
      <c r="HQR46" s="114"/>
      <c r="HQS46" s="114"/>
      <c r="HQT46" s="114"/>
      <c r="HQU46" s="114"/>
      <c r="HQV46" s="114"/>
      <c r="HQW46" s="114"/>
      <c r="HQX46" s="114"/>
      <c r="HQY46" s="114"/>
      <c r="HQZ46" s="114"/>
      <c r="HRA46" s="114"/>
      <c r="HRB46" s="114"/>
      <c r="HRC46" s="114"/>
      <c r="HRD46" s="114"/>
      <c r="HRE46" s="114"/>
      <c r="HRF46" s="114"/>
      <c r="HRG46" s="114"/>
      <c r="HRH46" s="114"/>
      <c r="HRI46" s="114"/>
      <c r="HRJ46" s="114"/>
      <c r="HRK46" s="114"/>
      <c r="HRL46" s="114"/>
      <c r="HRM46" s="114"/>
      <c r="HRN46" s="114"/>
      <c r="HRO46" s="114"/>
      <c r="HRP46" s="114"/>
      <c r="HRQ46" s="114"/>
      <c r="HRR46" s="114"/>
      <c r="HRS46" s="114"/>
      <c r="HRT46" s="114"/>
      <c r="HRU46" s="114"/>
      <c r="HRV46" s="114"/>
      <c r="HRW46" s="114"/>
      <c r="HRX46" s="114"/>
      <c r="HRY46" s="114"/>
      <c r="HRZ46" s="114"/>
      <c r="HSA46" s="114"/>
      <c r="HSB46" s="114"/>
      <c r="HSC46" s="114"/>
      <c r="HSD46" s="114"/>
      <c r="HSE46" s="114"/>
      <c r="HSF46" s="114"/>
      <c r="HSG46" s="114"/>
      <c r="HSH46" s="114"/>
      <c r="HSI46" s="114"/>
      <c r="HSJ46" s="114"/>
      <c r="HSK46" s="114"/>
      <c r="HSL46" s="114"/>
      <c r="HSM46" s="114"/>
      <c r="HSN46" s="114"/>
      <c r="HSO46" s="114"/>
      <c r="HSP46" s="114"/>
      <c r="HSQ46" s="114"/>
      <c r="HSR46" s="114"/>
      <c r="HSS46" s="114"/>
      <c r="HST46" s="114"/>
      <c r="HSU46" s="114"/>
      <c r="HSV46" s="114"/>
      <c r="HSW46" s="114"/>
      <c r="HSX46" s="114"/>
      <c r="HSY46" s="114"/>
      <c r="HSZ46" s="114"/>
      <c r="HTA46" s="114"/>
      <c r="HTB46" s="114"/>
      <c r="HTC46" s="114"/>
      <c r="HTD46" s="114"/>
      <c r="HTE46" s="114"/>
      <c r="HTF46" s="114"/>
      <c r="HTG46" s="114"/>
      <c r="HTH46" s="114"/>
      <c r="HTI46" s="114"/>
      <c r="HTJ46" s="114"/>
      <c r="HTK46" s="114"/>
      <c r="HTL46" s="114"/>
      <c r="HTM46" s="114"/>
      <c r="HTN46" s="114"/>
      <c r="HTO46" s="114"/>
      <c r="HTP46" s="114"/>
      <c r="HTQ46" s="114"/>
      <c r="HTR46" s="114"/>
      <c r="HTS46" s="114"/>
      <c r="HTT46" s="114"/>
      <c r="HTU46" s="114"/>
      <c r="HTV46" s="114"/>
      <c r="HTW46" s="114"/>
      <c r="HTX46" s="114"/>
      <c r="HTY46" s="114"/>
      <c r="HTZ46" s="114"/>
      <c r="HUA46" s="114"/>
      <c r="HUB46" s="114"/>
      <c r="HUC46" s="114"/>
      <c r="HUD46" s="114"/>
      <c r="HUE46" s="114"/>
      <c r="HUF46" s="114"/>
      <c r="HUG46" s="114"/>
      <c r="HUH46" s="114"/>
      <c r="HUI46" s="114"/>
      <c r="HUJ46" s="114"/>
      <c r="HUK46" s="114"/>
      <c r="HUL46" s="114"/>
      <c r="HUM46" s="114"/>
      <c r="HUN46" s="114"/>
      <c r="HUO46" s="114"/>
      <c r="HUP46" s="114"/>
      <c r="HUQ46" s="114"/>
      <c r="HUR46" s="114"/>
      <c r="HUS46" s="114"/>
      <c r="HUT46" s="114"/>
      <c r="HUU46" s="114"/>
      <c r="HUV46" s="114"/>
      <c r="HUW46" s="114"/>
      <c r="HUX46" s="114"/>
      <c r="HUY46" s="114"/>
      <c r="HUZ46" s="114"/>
      <c r="HVA46" s="114"/>
      <c r="HVB46" s="114"/>
      <c r="HVC46" s="114"/>
      <c r="HVD46" s="114"/>
      <c r="HVE46" s="114"/>
      <c r="HVF46" s="114"/>
      <c r="HVG46" s="114"/>
      <c r="HVH46" s="114"/>
      <c r="HVI46" s="114"/>
      <c r="HVJ46" s="114"/>
      <c r="HVK46" s="114"/>
      <c r="HVL46" s="114"/>
      <c r="HVM46" s="114"/>
      <c r="HVN46" s="114"/>
      <c r="HVO46" s="114"/>
      <c r="HVP46" s="114"/>
      <c r="HVQ46" s="114"/>
      <c r="HVR46" s="114"/>
      <c r="HVS46" s="114"/>
      <c r="HVT46" s="114"/>
      <c r="HVU46" s="114"/>
      <c r="HVV46" s="114"/>
      <c r="HVW46" s="114"/>
      <c r="HVX46" s="114"/>
      <c r="HVY46" s="114"/>
      <c r="HVZ46" s="114"/>
      <c r="HWA46" s="114"/>
      <c r="HWB46" s="114"/>
      <c r="HWC46" s="114"/>
      <c r="HWD46" s="114"/>
      <c r="HWE46" s="114"/>
      <c r="HWF46" s="114"/>
      <c r="HWG46" s="114"/>
      <c r="HWH46" s="114"/>
      <c r="HWI46" s="114"/>
      <c r="HWJ46" s="114"/>
      <c r="HWK46" s="114"/>
      <c r="HWL46" s="114"/>
      <c r="HWM46" s="114"/>
      <c r="HWN46" s="114"/>
      <c r="HWO46" s="114"/>
      <c r="HWP46" s="114"/>
      <c r="HWQ46" s="114"/>
      <c r="HWR46" s="114"/>
      <c r="HWS46" s="114"/>
      <c r="HWT46" s="114"/>
      <c r="HWU46" s="114"/>
      <c r="HWV46" s="114"/>
      <c r="HWW46" s="114"/>
      <c r="HWX46" s="114"/>
      <c r="HWY46" s="114"/>
      <c r="HWZ46" s="114"/>
      <c r="HXA46" s="114"/>
      <c r="HXB46" s="114"/>
      <c r="HXC46" s="114"/>
      <c r="HXD46" s="114"/>
      <c r="HXE46" s="114"/>
      <c r="HXF46" s="114"/>
      <c r="HXG46" s="114"/>
      <c r="HXH46" s="114"/>
      <c r="HXI46" s="114"/>
      <c r="HXJ46" s="114"/>
      <c r="HXK46" s="114"/>
      <c r="HXL46" s="114"/>
      <c r="HXM46" s="114"/>
      <c r="HXN46" s="114"/>
      <c r="HXO46" s="114"/>
      <c r="HXP46" s="114"/>
      <c r="HXQ46" s="114"/>
      <c r="HXR46" s="114"/>
      <c r="HXS46" s="114"/>
      <c r="HXT46" s="114"/>
      <c r="HXU46" s="114"/>
      <c r="HXV46" s="114"/>
      <c r="HXW46" s="114"/>
      <c r="HXX46" s="114"/>
      <c r="HXY46" s="114"/>
      <c r="HXZ46" s="114"/>
      <c r="HYA46" s="114"/>
      <c r="HYB46" s="114"/>
      <c r="HYC46" s="114"/>
      <c r="HYD46" s="114"/>
      <c r="HYE46" s="114"/>
      <c r="HYF46" s="114"/>
      <c r="HYG46" s="114"/>
      <c r="HYH46" s="114"/>
      <c r="HYI46" s="114"/>
      <c r="HYJ46" s="114"/>
      <c r="HYK46" s="114"/>
      <c r="HYL46" s="114"/>
      <c r="HYM46" s="114"/>
      <c r="HYN46" s="114"/>
      <c r="HYO46" s="114"/>
      <c r="HYP46" s="114"/>
      <c r="HYQ46" s="114"/>
      <c r="HYR46" s="114"/>
      <c r="HYS46" s="114"/>
      <c r="HYT46" s="114"/>
      <c r="HYU46" s="114"/>
      <c r="HYV46" s="114"/>
      <c r="HYW46" s="114"/>
      <c r="HYX46" s="114"/>
      <c r="HYY46" s="114"/>
      <c r="HYZ46" s="114"/>
      <c r="HZA46" s="114"/>
      <c r="HZB46" s="114"/>
      <c r="HZC46" s="114"/>
      <c r="HZD46" s="114"/>
      <c r="HZE46" s="114"/>
      <c r="HZF46" s="114"/>
      <c r="HZG46" s="114"/>
      <c r="HZH46" s="114"/>
      <c r="HZI46" s="114"/>
      <c r="HZJ46" s="114"/>
      <c r="HZK46" s="114"/>
      <c r="HZL46" s="114"/>
      <c r="HZM46" s="114"/>
      <c r="HZN46" s="114"/>
      <c r="HZO46" s="114"/>
      <c r="HZP46" s="114"/>
      <c r="HZQ46" s="114"/>
      <c r="HZR46" s="114"/>
      <c r="HZS46" s="114"/>
      <c r="HZT46" s="114"/>
      <c r="HZU46" s="114"/>
      <c r="HZV46" s="114"/>
      <c r="HZW46" s="114"/>
      <c r="HZX46" s="114"/>
      <c r="HZY46" s="114"/>
      <c r="HZZ46" s="114"/>
      <c r="IAA46" s="114"/>
      <c r="IAB46" s="114"/>
      <c r="IAC46" s="114"/>
      <c r="IAD46" s="114"/>
      <c r="IAE46" s="114"/>
      <c r="IAF46" s="114"/>
      <c r="IAG46" s="114"/>
      <c r="IAH46" s="114"/>
      <c r="IAI46" s="114"/>
      <c r="IAJ46" s="114"/>
      <c r="IAK46" s="114"/>
      <c r="IAL46" s="114"/>
      <c r="IAM46" s="114"/>
      <c r="IAN46" s="114"/>
      <c r="IAO46" s="114"/>
      <c r="IAP46" s="114"/>
      <c r="IAQ46" s="114"/>
      <c r="IAR46" s="114"/>
      <c r="IAS46" s="114"/>
      <c r="IAT46" s="114"/>
      <c r="IAU46" s="114"/>
      <c r="IAV46" s="114"/>
      <c r="IAW46" s="114"/>
      <c r="IAX46" s="114"/>
      <c r="IAY46" s="114"/>
      <c r="IAZ46" s="114"/>
      <c r="IBA46" s="114"/>
      <c r="IBB46" s="114"/>
      <c r="IBC46" s="114"/>
      <c r="IBD46" s="114"/>
      <c r="IBE46" s="114"/>
      <c r="IBF46" s="114"/>
      <c r="IBG46" s="114"/>
      <c r="IBH46" s="114"/>
      <c r="IBI46" s="114"/>
      <c r="IBJ46" s="114"/>
      <c r="IBK46" s="114"/>
      <c r="IBL46" s="114"/>
      <c r="IBM46" s="114"/>
      <c r="IBN46" s="114"/>
      <c r="IBO46" s="114"/>
      <c r="IBP46" s="114"/>
      <c r="IBQ46" s="114"/>
      <c r="IBR46" s="114"/>
      <c r="IBS46" s="114"/>
      <c r="IBT46" s="114"/>
      <c r="IBU46" s="114"/>
      <c r="IBV46" s="114"/>
      <c r="IBW46" s="114"/>
      <c r="IBX46" s="114"/>
      <c r="IBY46" s="114"/>
      <c r="IBZ46" s="114"/>
      <c r="ICA46" s="114"/>
      <c r="ICB46" s="114"/>
      <c r="ICC46" s="114"/>
      <c r="ICD46" s="114"/>
      <c r="ICE46" s="114"/>
      <c r="ICF46" s="114"/>
      <c r="ICG46" s="114"/>
      <c r="ICH46" s="114"/>
      <c r="ICI46" s="114"/>
      <c r="ICJ46" s="114"/>
      <c r="ICK46" s="114"/>
      <c r="ICL46" s="114"/>
      <c r="ICM46" s="114"/>
      <c r="ICN46" s="114"/>
      <c r="ICO46" s="114"/>
      <c r="ICP46" s="114"/>
      <c r="ICQ46" s="114"/>
      <c r="ICR46" s="114"/>
      <c r="ICS46" s="114"/>
      <c r="ICT46" s="114"/>
      <c r="ICU46" s="114"/>
      <c r="ICV46" s="114"/>
      <c r="ICW46" s="114"/>
      <c r="ICX46" s="114"/>
      <c r="ICY46" s="114"/>
      <c r="ICZ46" s="114"/>
      <c r="IDA46" s="114"/>
      <c r="IDB46" s="114"/>
      <c r="IDC46" s="114"/>
      <c r="IDD46" s="114"/>
      <c r="IDE46" s="114"/>
      <c r="IDF46" s="114"/>
      <c r="IDG46" s="114"/>
      <c r="IDH46" s="114"/>
      <c r="IDI46" s="114"/>
      <c r="IDJ46" s="114"/>
      <c r="IDK46" s="114"/>
      <c r="IDL46" s="114"/>
      <c r="IDM46" s="114"/>
      <c r="IDN46" s="114"/>
      <c r="IDO46" s="114"/>
      <c r="IDP46" s="114"/>
      <c r="IDQ46" s="114"/>
      <c r="IDR46" s="114"/>
      <c r="IDS46" s="114"/>
      <c r="IDT46" s="114"/>
      <c r="IDU46" s="114"/>
      <c r="IDV46" s="114"/>
      <c r="IDW46" s="114"/>
      <c r="IDX46" s="114"/>
      <c r="IDY46" s="114"/>
      <c r="IDZ46" s="114"/>
      <c r="IEA46" s="114"/>
      <c r="IEB46" s="114"/>
      <c r="IEC46" s="114"/>
      <c r="IED46" s="114"/>
      <c r="IEE46" s="114"/>
      <c r="IEF46" s="114"/>
      <c r="IEG46" s="114"/>
      <c r="IEH46" s="114"/>
      <c r="IEI46" s="114"/>
      <c r="IEJ46" s="114"/>
      <c r="IEK46" s="114"/>
      <c r="IEL46" s="114"/>
      <c r="IEM46" s="114"/>
      <c r="IEN46" s="114"/>
      <c r="IEO46" s="114"/>
      <c r="IEP46" s="114"/>
      <c r="IEQ46" s="114"/>
      <c r="IER46" s="114"/>
      <c r="IES46" s="114"/>
      <c r="IET46" s="114"/>
      <c r="IEU46" s="114"/>
      <c r="IEV46" s="114"/>
      <c r="IEW46" s="114"/>
      <c r="IEX46" s="114"/>
      <c r="IEY46" s="114"/>
      <c r="IEZ46" s="114"/>
      <c r="IFA46" s="114"/>
      <c r="IFB46" s="114"/>
      <c r="IFC46" s="114"/>
      <c r="IFD46" s="114"/>
      <c r="IFE46" s="114"/>
      <c r="IFF46" s="114"/>
      <c r="IFG46" s="114"/>
      <c r="IFH46" s="114"/>
      <c r="IFI46" s="114"/>
      <c r="IFJ46" s="114"/>
      <c r="IFK46" s="114"/>
      <c r="IFL46" s="114"/>
      <c r="IFM46" s="114"/>
      <c r="IFN46" s="114"/>
      <c r="IFO46" s="114"/>
      <c r="IFP46" s="114"/>
      <c r="IFQ46" s="114"/>
      <c r="IFR46" s="114"/>
      <c r="IFS46" s="114"/>
      <c r="IFT46" s="114"/>
      <c r="IFU46" s="114"/>
      <c r="IFV46" s="114"/>
      <c r="IFW46" s="114"/>
      <c r="IFX46" s="114"/>
      <c r="IFY46" s="114"/>
      <c r="IFZ46" s="114"/>
      <c r="IGA46" s="114"/>
      <c r="IGB46" s="114"/>
      <c r="IGC46" s="114"/>
      <c r="IGD46" s="114"/>
      <c r="IGE46" s="114"/>
      <c r="IGF46" s="114"/>
      <c r="IGG46" s="114"/>
      <c r="IGH46" s="114"/>
      <c r="IGI46" s="114"/>
      <c r="IGJ46" s="114"/>
      <c r="IGK46" s="114"/>
      <c r="IGL46" s="114"/>
      <c r="IGM46" s="114"/>
      <c r="IGN46" s="114"/>
      <c r="IGO46" s="114"/>
      <c r="IGP46" s="114"/>
      <c r="IGQ46" s="114"/>
      <c r="IGR46" s="114"/>
      <c r="IGS46" s="114"/>
      <c r="IGT46" s="114"/>
      <c r="IGU46" s="114"/>
      <c r="IGV46" s="114"/>
      <c r="IGW46" s="114"/>
      <c r="IGX46" s="114"/>
      <c r="IGY46" s="114"/>
      <c r="IGZ46" s="114"/>
      <c r="IHA46" s="114"/>
      <c r="IHB46" s="114"/>
      <c r="IHC46" s="114"/>
      <c r="IHD46" s="114"/>
      <c r="IHE46" s="114"/>
      <c r="IHF46" s="114"/>
      <c r="IHG46" s="114"/>
      <c r="IHH46" s="114"/>
      <c r="IHI46" s="114"/>
      <c r="IHJ46" s="114"/>
      <c r="IHK46" s="114"/>
      <c r="IHL46" s="114"/>
      <c r="IHM46" s="114"/>
      <c r="IHN46" s="114"/>
      <c r="IHO46" s="114"/>
      <c r="IHP46" s="114"/>
      <c r="IHQ46" s="114"/>
      <c r="IHR46" s="114"/>
      <c r="IHS46" s="114"/>
      <c r="IHT46" s="114"/>
      <c r="IHU46" s="114"/>
      <c r="IHV46" s="114"/>
      <c r="IHW46" s="114"/>
      <c r="IHX46" s="114"/>
      <c r="IHY46" s="114"/>
      <c r="IHZ46" s="114"/>
      <c r="IIA46" s="114"/>
      <c r="IIB46" s="114"/>
      <c r="IIC46" s="114"/>
      <c r="IID46" s="114"/>
      <c r="IIE46" s="114"/>
      <c r="IIF46" s="114"/>
      <c r="IIG46" s="114"/>
      <c r="IIH46" s="114"/>
      <c r="III46" s="114"/>
      <c r="IIJ46" s="114"/>
      <c r="IIK46" s="114"/>
      <c r="IIL46" s="114"/>
      <c r="IIM46" s="114"/>
      <c r="IIN46" s="114"/>
      <c r="IIO46" s="114"/>
      <c r="IIP46" s="114"/>
      <c r="IIQ46" s="114"/>
      <c r="IIR46" s="114"/>
      <c r="IIS46" s="114"/>
      <c r="IIT46" s="114"/>
      <c r="IIU46" s="114"/>
      <c r="IIV46" s="114"/>
      <c r="IIW46" s="114"/>
      <c r="IIX46" s="114"/>
      <c r="IIY46" s="114"/>
      <c r="IIZ46" s="114"/>
      <c r="IJA46" s="114"/>
      <c r="IJB46" s="114"/>
      <c r="IJC46" s="114"/>
      <c r="IJD46" s="114"/>
      <c r="IJE46" s="114"/>
      <c r="IJF46" s="114"/>
      <c r="IJG46" s="114"/>
      <c r="IJH46" s="114"/>
      <c r="IJI46" s="114"/>
      <c r="IJJ46" s="114"/>
      <c r="IJK46" s="114"/>
      <c r="IJL46" s="114"/>
      <c r="IJM46" s="114"/>
      <c r="IJN46" s="114"/>
      <c r="IJO46" s="114"/>
      <c r="IJP46" s="114"/>
      <c r="IJQ46" s="114"/>
      <c r="IJR46" s="114"/>
      <c r="IJS46" s="114"/>
      <c r="IJT46" s="114"/>
      <c r="IJU46" s="114"/>
      <c r="IJV46" s="114"/>
      <c r="IJW46" s="114"/>
      <c r="IJX46" s="114"/>
      <c r="IJY46" s="114"/>
      <c r="IJZ46" s="114"/>
      <c r="IKA46" s="114"/>
      <c r="IKB46" s="114"/>
      <c r="IKC46" s="114"/>
      <c r="IKD46" s="114"/>
      <c r="IKE46" s="114"/>
      <c r="IKF46" s="114"/>
      <c r="IKG46" s="114"/>
      <c r="IKH46" s="114"/>
      <c r="IKI46" s="114"/>
      <c r="IKJ46" s="114"/>
      <c r="IKK46" s="114"/>
      <c r="IKL46" s="114"/>
      <c r="IKM46" s="114"/>
      <c r="IKN46" s="114"/>
      <c r="IKO46" s="114"/>
      <c r="IKP46" s="114"/>
      <c r="IKQ46" s="114"/>
      <c r="IKR46" s="114"/>
      <c r="IKS46" s="114"/>
      <c r="IKT46" s="114"/>
      <c r="IKU46" s="114"/>
      <c r="IKV46" s="114"/>
      <c r="IKW46" s="114"/>
      <c r="IKX46" s="114"/>
      <c r="IKY46" s="114"/>
      <c r="IKZ46" s="114"/>
      <c r="ILA46" s="114"/>
      <c r="ILB46" s="114"/>
      <c r="ILC46" s="114"/>
      <c r="ILD46" s="114"/>
      <c r="ILE46" s="114"/>
      <c r="ILF46" s="114"/>
      <c r="ILG46" s="114"/>
      <c r="ILH46" s="114"/>
      <c r="ILI46" s="114"/>
      <c r="ILJ46" s="114"/>
      <c r="ILK46" s="114"/>
      <c r="ILL46" s="114"/>
      <c r="ILM46" s="114"/>
      <c r="ILN46" s="114"/>
      <c r="ILO46" s="114"/>
      <c r="ILP46" s="114"/>
      <c r="ILQ46" s="114"/>
      <c r="ILR46" s="114"/>
      <c r="ILS46" s="114"/>
      <c r="ILT46" s="114"/>
      <c r="ILU46" s="114"/>
      <c r="ILV46" s="114"/>
      <c r="ILW46" s="114"/>
      <c r="ILX46" s="114"/>
      <c r="ILY46" s="114"/>
      <c r="ILZ46" s="114"/>
      <c r="IMA46" s="114"/>
      <c r="IMB46" s="114"/>
      <c r="IMC46" s="114"/>
      <c r="IMD46" s="114"/>
      <c r="IME46" s="114"/>
      <c r="IMF46" s="114"/>
      <c r="IMG46" s="114"/>
      <c r="IMH46" s="114"/>
      <c r="IMI46" s="114"/>
      <c r="IMJ46" s="114"/>
      <c r="IMK46" s="114"/>
      <c r="IML46" s="114"/>
      <c r="IMM46" s="114"/>
      <c r="IMN46" s="114"/>
      <c r="IMO46" s="114"/>
      <c r="IMP46" s="114"/>
      <c r="IMQ46" s="114"/>
      <c r="IMR46" s="114"/>
      <c r="IMS46" s="114"/>
      <c r="IMT46" s="114"/>
      <c r="IMU46" s="114"/>
      <c r="IMV46" s="114"/>
      <c r="IMW46" s="114"/>
      <c r="IMX46" s="114"/>
      <c r="IMY46" s="114"/>
      <c r="IMZ46" s="114"/>
      <c r="INA46" s="114"/>
      <c r="INB46" s="114"/>
      <c r="INC46" s="114"/>
      <c r="IND46" s="114"/>
      <c r="INE46" s="114"/>
      <c r="INF46" s="114"/>
      <c r="ING46" s="114"/>
      <c r="INH46" s="114"/>
      <c r="INI46" s="114"/>
      <c r="INJ46" s="114"/>
      <c r="INK46" s="114"/>
      <c r="INL46" s="114"/>
      <c r="INM46" s="114"/>
      <c r="INN46" s="114"/>
      <c r="INO46" s="114"/>
      <c r="INP46" s="114"/>
      <c r="INQ46" s="114"/>
      <c r="INR46" s="114"/>
      <c r="INS46" s="114"/>
      <c r="INT46" s="114"/>
      <c r="INU46" s="114"/>
      <c r="INV46" s="114"/>
      <c r="INW46" s="114"/>
      <c r="INX46" s="114"/>
      <c r="INY46" s="114"/>
      <c r="INZ46" s="114"/>
      <c r="IOA46" s="114"/>
      <c r="IOB46" s="114"/>
      <c r="IOC46" s="114"/>
      <c r="IOD46" s="114"/>
      <c r="IOE46" s="114"/>
      <c r="IOF46" s="114"/>
      <c r="IOG46" s="114"/>
      <c r="IOH46" s="114"/>
      <c r="IOI46" s="114"/>
      <c r="IOJ46" s="114"/>
      <c r="IOK46" s="114"/>
      <c r="IOL46" s="114"/>
      <c r="IOM46" s="114"/>
      <c r="ION46" s="114"/>
      <c r="IOO46" s="114"/>
      <c r="IOP46" s="114"/>
      <c r="IOQ46" s="114"/>
      <c r="IOR46" s="114"/>
      <c r="IOS46" s="114"/>
      <c r="IOT46" s="114"/>
      <c r="IOU46" s="114"/>
      <c r="IOV46" s="114"/>
      <c r="IOW46" s="114"/>
      <c r="IOX46" s="114"/>
      <c r="IOY46" s="114"/>
      <c r="IOZ46" s="114"/>
      <c r="IPA46" s="114"/>
      <c r="IPB46" s="114"/>
      <c r="IPC46" s="114"/>
      <c r="IPD46" s="114"/>
      <c r="IPE46" s="114"/>
      <c r="IPF46" s="114"/>
      <c r="IPG46" s="114"/>
      <c r="IPH46" s="114"/>
      <c r="IPI46" s="114"/>
      <c r="IPJ46" s="114"/>
      <c r="IPK46" s="114"/>
      <c r="IPL46" s="114"/>
      <c r="IPM46" s="114"/>
      <c r="IPN46" s="114"/>
      <c r="IPO46" s="114"/>
      <c r="IPP46" s="114"/>
      <c r="IPQ46" s="114"/>
      <c r="IPR46" s="114"/>
      <c r="IPS46" s="114"/>
      <c r="IPT46" s="114"/>
      <c r="IPU46" s="114"/>
      <c r="IPV46" s="114"/>
      <c r="IPW46" s="114"/>
      <c r="IPX46" s="114"/>
      <c r="IPY46" s="114"/>
      <c r="IPZ46" s="114"/>
      <c r="IQA46" s="114"/>
      <c r="IQB46" s="114"/>
      <c r="IQC46" s="114"/>
      <c r="IQD46" s="114"/>
      <c r="IQE46" s="114"/>
      <c r="IQF46" s="114"/>
      <c r="IQG46" s="114"/>
      <c r="IQH46" s="114"/>
      <c r="IQI46" s="114"/>
      <c r="IQJ46" s="114"/>
      <c r="IQK46" s="114"/>
      <c r="IQL46" s="114"/>
      <c r="IQM46" s="114"/>
      <c r="IQN46" s="114"/>
      <c r="IQO46" s="114"/>
      <c r="IQP46" s="114"/>
      <c r="IQQ46" s="114"/>
      <c r="IQR46" s="114"/>
      <c r="IQS46" s="114"/>
      <c r="IQT46" s="114"/>
      <c r="IQU46" s="114"/>
      <c r="IQV46" s="114"/>
      <c r="IQW46" s="114"/>
      <c r="IQX46" s="114"/>
      <c r="IQY46" s="114"/>
      <c r="IQZ46" s="114"/>
      <c r="IRA46" s="114"/>
      <c r="IRB46" s="114"/>
      <c r="IRC46" s="114"/>
      <c r="IRD46" s="114"/>
      <c r="IRE46" s="114"/>
      <c r="IRF46" s="114"/>
      <c r="IRG46" s="114"/>
      <c r="IRH46" s="114"/>
      <c r="IRI46" s="114"/>
      <c r="IRJ46" s="114"/>
      <c r="IRK46" s="114"/>
      <c r="IRL46" s="114"/>
      <c r="IRM46" s="114"/>
      <c r="IRN46" s="114"/>
      <c r="IRO46" s="114"/>
      <c r="IRP46" s="114"/>
      <c r="IRQ46" s="114"/>
      <c r="IRR46" s="114"/>
      <c r="IRS46" s="114"/>
      <c r="IRT46" s="114"/>
      <c r="IRU46" s="114"/>
      <c r="IRV46" s="114"/>
      <c r="IRW46" s="114"/>
      <c r="IRX46" s="114"/>
      <c r="IRY46" s="114"/>
      <c r="IRZ46" s="114"/>
      <c r="ISA46" s="114"/>
      <c r="ISB46" s="114"/>
      <c r="ISC46" s="114"/>
      <c r="ISD46" s="114"/>
      <c r="ISE46" s="114"/>
      <c r="ISF46" s="114"/>
      <c r="ISG46" s="114"/>
      <c r="ISH46" s="114"/>
      <c r="ISI46" s="114"/>
      <c r="ISJ46" s="114"/>
      <c r="ISK46" s="114"/>
      <c r="ISL46" s="114"/>
      <c r="ISM46" s="114"/>
      <c r="ISN46" s="114"/>
      <c r="ISO46" s="114"/>
      <c r="ISP46" s="114"/>
      <c r="ISQ46" s="114"/>
      <c r="ISR46" s="114"/>
      <c r="ISS46" s="114"/>
      <c r="IST46" s="114"/>
      <c r="ISU46" s="114"/>
      <c r="ISV46" s="114"/>
      <c r="ISW46" s="114"/>
      <c r="ISX46" s="114"/>
      <c r="ISY46" s="114"/>
      <c r="ISZ46" s="114"/>
      <c r="ITA46" s="114"/>
      <c r="ITB46" s="114"/>
      <c r="ITC46" s="114"/>
      <c r="ITD46" s="114"/>
      <c r="ITE46" s="114"/>
      <c r="ITF46" s="114"/>
      <c r="ITG46" s="114"/>
      <c r="ITH46" s="114"/>
      <c r="ITI46" s="114"/>
      <c r="ITJ46" s="114"/>
      <c r="ITK46" s="114"/>
      <c r="ITL46" s="114"/>
      <c r="ITM46" s="114"/>
      <c r="ITN46" s="114"/>
      <c r="ITO46" s="114"/>
      <c r="ITP46" s="114"/>
      <c r="ITQ46" s="114"/>
      <c r="ITR46" s="114"/>
      <c r="ITS46" s="114"/>
      <c r="ITT46" s="114"/>
      <c r="ITU46" s="114"/>
      <c r="ITV46" s="114"/>
      <c r="ITW46" s="114"/>
      <c r="ITX46" s="114"/>
      <c r="ITY46" s="114"/>
      <c r="ITZ46" s="114"/>
      <c r="IUA46" s="114"/>
      <c r="IUB46" s="114"/>
      <c r="IUC46" s="114"/>
      <c r="IUD46" s="114"/>
      <c r="IUE46" s="114"/>
      <c r="IUF46" s="114"/>
      <c r="IUG46" s="114"/>
      <c r="IUH46" s="114"/>
      <c r="IUI46" s="114"/>
      <c r="IUJ46" s="114"/>
      <c r="IUK46" s="114"/>
      <c r="IUL46" s="114"/>
      <c r="IUM46" s="114"/>
      <c r="IUN46" s="114"/>
      <c r="IUO46" s="114"/>
      <c r="IUP46" s="114"/>
      <c r="IUQ46" s="114"/>
      <c r="IUR46" s="114"/>
      <c r="IUS46" s="114"/>
      <c r="IUT46" s="114"/>
      <c r="IUU46" s="114"/>
      <c r="IUV46" s="114"/>
      <c r="IUW46" s="114"/>
      <c r="IUX46" s="114"/>
      <c r="IUY46" s="114"/>
      <c r="IUZ46" s="114"/>
      <c r="IVA46" s="114"/>
      <c r="IVB46" s="114"/>
      <c r="IVC46" s="114"/>
      <c r="IVD46" s="114"/>
      <c r="IVE46" s="114"/>
      <c r="IVF46" s="114"/>
      <c r="IVG46" s="114"/>
      <c r="IVH46" s="114"/>
      <c r="IVI46" s="114"/>
      <c r="IVJ46" s="114"/>
      <c r="IVK46" s="114"/>
      <c r="IVL46" s="114"/>
      <c r="IVM46" s="114"/>
      <c r="IVN46" s="114"/>
      <c r="IVO46" s="114"/>
      <c r="IVP46" s="114"/>
      <c r="IVQ46" s="114"/>
      <c r="IVR46" s="114"/>
      <c r="IVS46" s="114"/>
      <c r="IVT46" s="114"/>
      <c r="IVU46" s="114"/>
      <c r="IVV46" s="114"/>
      <c r="IVW46" s="114"/>
      <c r="IVX46" s="114"/>
      <c r="IVY46" s="114"/>
      <c r="IVZ46" s="114"/>
      <c r="IWA46" s="114"/>
      <c r="IWB46" s="114"/>
      <c r="IWC46" s="114"/>
      <c r="IWD46" s="114"/>
      <c r="IWE46" s="114"/>
      <c r="IWF46" s="114"/>
      <c r="IWG46" s="114"/>
      <c r="IWH46" s="114"/>
      <c r="IWI46" s="114"/>
      <c r="IWJ46" s="114"/>
      <c r="IWK46" s="114"/>
      <c r="IWL46" s="114"/>
      <c r="IWM46" s="114"/>
      <c r="IWN46" s="114"/>
      <c r="IWO46" s="114"/>
      <c r="IWP46" s="114"/>
      <c r="IWQ46" s="114"/>
      <c r="IWR46" s="114"/>
      <c r="IWS46" s="114"/>
      <c r="IWT46" s="114"/>
      <c r="IWU46" s="114"/>
      <c r="IWV46" s="114"/>
      <c r="IWW46" s="114"/>
      <c r="IWX46" s="114"/>
      <c r="IWY46" s="114"/>
      <c r="IWZ46" s="114"/>
      <c r="IXA46" s="114"/>
      <c r="IXB46" s="114"/>
      <c r="IXC46" s="114"/>
      <c r="IXD46" s="114"/>
      <c r="IXE46" s="114"/>
      <c r="IXF46" s="114"/>
      <c r="IXG46" s="114"/>
      <c r="IXH46" s="114"/>
      <c r="IXI46" s="114"/>
      <c r="IXJ46" s="114"/>
      <c r="IXK46" s="114"/>
      <c r="IXL46" s="114"/>
      <c r="IXM46" s="114"/>
      <c r="IXN46" s="114"/>
      <c r="IXO46" s="114"/>
      <c r="IXP46" s="114"/>
      <c r="IXQ46" s="114"/>
      <c r="IXR46" s="114"/>
      <c r="IXS46" s="114"/>
      <c r="IXT46" s="114"/>
      <c r="IXU46" s="114"/>
      <c r="IXV46" s="114"/>
      <c r="IXW46" s="114"/>
      <c r="IXX46" s="114"/>
      <c r="IXY46" s="114"/>
      <c r="IXZ46" s="114"/>
      <c r="IYA46" s="114"/>
      <c r="IYB46" s="114"/>
      <c r="IYC46" s="114"/>
      <c r="IYD46" s="114"/>
      <c r="IYE46" s="114"/>
      <c r="IYF46" s="114"/>
      <c r="IYG46" s="114"/>
      <c r="IYH46" s="114"/>
      <c r="IYI46" s="114"/>
      <c r="IYJ46" s="114"/>
      <c r="IYK46" s="114"/>
      <c r="IYL46" s="114"/>
      <c r="IYM46" s="114"/>
      <c r="IYN46" s="114"/>
      <c r="IYO46" s="114"/>
      <c r="IYP46" s="114"/>
      <c r="IYQ46" s="114"/>
      <c r="IYR46" s="114"/>
      <c r="IYS46" s="114"/>
      <c r="IYT46" s="114"/>
      <c r="IYU46" s="114"/>
      <c r="IYV46" s="114"/>
      <c r="IYW46" s="114"/>
      <c r="IYX46" s="114"/>
      <c r="IYY46" s="114"/>
      <c r="IYZ46" s="114"/>
      <c r="IZA46" s="114"/>
      <c r="IZB46" s="114"/>
      <c r="IZC46" s="114"/>
      <c r="IZD46" s="114"/>
      <c r="IZE46" s="114"/>
      <c r="IZF46" s="114"/>
      <c r="IZG46" s="114"/>
      <c r="IZH46" s="114"/>
      <c r="IZI46" s="114"/>
      <c r="IZJ46" s="114"/>
      <c r="IZK46" s="114"/>
      <c r="IZL46" s="114"/>
      <c r="IZM46" s="114"/>
      <c r="IZN46" s="114"/>
      <c r="IZO46" s="114"/>
      <c r="IZP46" s="114"/>
      <c r="IZQ46" s="114"/>
      <c r="IZR46" s="114"/>
      <c r="IZS46" s="114"/>
      <c r="IZT46" s="114"/>
      <c r="IZU46" s="114"/>
      <c r="IZV46" s="114"/>
      <c r="IZW46" s="114"/>
      <c r="IZX46" s="114"/>
      <c r="IZY46" s="114"/>
      <c r="IZZ46" s="114"/>
      <c r="JAA46" s="114"/>
      <c r="JAB46" s="114"/>
      <c r="JAC46" s="114"/>
      <c r="JAD46" s="114"/>
      <c r="JAE46" s="114"/>
      <c r="JAF46" s="114"/>
      <c r="JAG46" s="114"/>
      <c r="JAH46" s="114"/>
      <c r="JAI46" s="114"/>
      <c r="JAJ46" s="114"/>
      <c r="JAK46" s="114"/>
      <c r="JAL46" s="114"/>
      <c r="JAM46" s="114"/>
      <c r="JAN46" s="114"/>
      <c r="JAO46" s="114"/>
      <c r="JAP46" s="114"/>
      <c r="JAQ46" s="114"/>
      <c r="JAR46" s="114"/>
      <c r="JAS46" s="114"/>
      <c r="JAT46" s="114"/>
      <c r="JAU46" s="114"/>
      <c r="JAV46" s="114"/>
      <c r="JAW46" s="114"/>
      <c r="JAX46" s="114"/>
      <c r="JAY46" s="114"/>
      <c r="JAZ46" s="114"/>
      <c r="JBA46" s="114"/>
      <c r="JBB46" s="114"/>
      <c r="JBC46" s="114"/>
      <c r="JBD46" s="114"/>
      <c r="JBE46" s="114"/>
      <c r="JBF46" s="114"/>
      <c r="JBG46" s="114"/>
      <c r="JBH46" s="114"/>
      <c r="JBI46" s="114"/>
      <c r="JBJ46" s="114"/>
      <c r="JBK46" s="114"/>
      <c r="JBL46" s="114"/>
      <c r="JBM46" s="114"/>
      <c r="JBN46" s="114"/>
      <c r="JBO46" s="114"/>
      <c r="JBP46" s="114"/>
      <c r="JBQ46" s="114"/>
      <c r="JBR46" s="114"/>
      <c r="JBS46" s="114"/>
      <c r="JBT46" s="114"/>
      <c r="JBU46" s="114"/>
      <c r="JBV46" s="114"/>
      <c r="JBW46" s="114"/>
      <c r="JBX46" s="114"/>
      <c r="JBY46" s="114"/>
      <c r="JBZ46" s="114"/>
      <c r="JCA46" s="114"/>
      <c r="JCB46" s="114"/>
      <c r="JCC46" s="114"/>
      <c r="JCD46" s="114"/>
      <c r="JCE46" s="114"/>
      <c r="JCF46" s="114"/>
      <c r="JCG46" s="114"/>
      <c r="JCH46" s="114"/>
      <c r="JCI46" s="114"/>
      <c r="JCJ46" s="114"/>
      <c r="JCK46" s="114"/>
      <c r="JCL46" s="114"/>
      <c r="JCM46" s="114"/>
      <c r="JCN46" s="114"/>
      <c r="JCO46" s="114"/>
      <c r="JCP46" s="114"/>
      <c r="JCQ46" s="114"/>
      <c r="JCR46" s="114"/>
      <c r="JCS46" s="114"/>
      <c r="JCT46" s="114"/>
      <c r="JCU46" s="114"/>
      <c r="JCV46" s="114"/>
      <c r="JCW46" s="114"/>
      <c r="JCX46" s="114"/>
      <c r="JCY46" s="114"/>
      <c r="JCZ46" s="114"/>
      <c r="JDA46" s="114"/>
      <c r="JDB46" s="114"/>
      <c r="JDC46" s="114"/>
      <c r="JDD46" s="114"/>
      <c r="JDE46" s="114"/>
      <c r="JDF46" s="114"/>
      <c r="JDG46" s="114"/>
      <c r="JDH46" s="114"/>
      <c r="JDI46" s="114"/>
      <c r="JDJ46" s="114"/>
      <c r="JDK46" s="114"/>
      <c r="JDL46" s="114"/>
      <c r="JDM46" s="114"/>
      <c r="JDN46" s="114"/>
      <c r="JDO46" s="114"/>
      <c r="JDP46" s="114"/>
      <c r="JDQ46" s="114"/>
      <c r="JDR46" s="114"/>
      <c r="JDS46" s="114"/>
      <c r="JDT46" s="114"/>
      <c r="JDU46" s="114"/>
      <c r="JDV46" s="114"/>
      <c r="JDW46" s="114"/>
      <c r="JDX46" s="114"/>
      <c r="JDY46" s="114"/>
      <c r="JDZ46" s="114"/>
      <c r="JEA46" s="114"/>
      <c r="JEB46" s="114"/>
      <c r="JEC46" s="114"/>
      <c r="JED46" s="114"/>
      <c r="JEE46" s="114"/>
      <c r="JEF46" s="114"/>
      <c r="JEG46" s="114"/>
      <c r="JEH46" s="114"/>
      <c r="JEI46" s="114"/>
      <c r="JEJ46" s="114"/>
      <c r="JEK46" s="114"/>
      <c r="JEL46" s="114"/>
      <c r="JEM46" s="114"/>
      <c r="JEN46" s="114"/>
      <c r="JEO46" s="114"/>
      <c r="JEP46" s="114"/>
      <c r="JEQ46" s="114"/>
      <c r="JER46" s="114"/>
      <c r="JES46" s="114"/>
      <c r="JET46" s="114"/>
      <c r="JEU46" s="114"/>
      <c r="JEV46" s="114"/>
      <c r="JEW46" s="114"/>
      <c r="JEX46" s="114"/>
      <c r="JEY46" s="114"/>
      <c r="JEZ46" s="114"/>
      <c r="JFA46" s="114"/>
      <c r="JFB46" s="114"/>
      <c r="JFC46" s="114"/>
      <c r="JFD46" s="114"/>
      <c r="JFE46" s="114"/>
      <c r="JFF46" s="114"/>
      <c r="JFG46" s="114"/>
      <c r="JFH46" s="114"/>
      <c r="JFI46" s="114"/>
      <c r="JFJ46" s="114"/>
      <c r="JFK46" s="114"/>
      <c r="JFL46" s="114"/>
      <c r="JFM46" s="114"/>
      <c r="JFN46" s="114"/>
      <c r="JFO46" s="114"/>
      <c r="JFP46" s="114"/>
      <c r="JFQ46" s="114"/>
      <c r="JFR46" s="114"/>
      <c r="JFS46" s="114"/>
      <c r="JFT46" s="114"/>
      <c r="JFU46" s="114"/>
      <c r="JFV46" s="114"/>
      <c r="JFW46" s="114"/>
      <c r="JFX46" s="114"/>
      <c r="JFY46" s="114"/>
      <c r="JFZ46" s="114"/>
      <c r="JGA46" s="114"/>
      <c r="JGB46" s="114"/>
      <c r="JGC46" s="114"/>
      <c r="JGD46" s="114"/>
      <c r="JGE46" s="114"/>
      <c r="JGF46" s="114"/>
      <c r="JGG46" s="114"/>
      <c r="JGH46" s="114"/>
      <c r="JGI46" s="114"/>
      <c r="JGJ46" s="114"/>
      <c r="JGK46" s="114"/>
      <c r="JGL46" s="114"/>
      <c r="JGM46" s="114"/>
      <c r="JGN46" s="114"/>
      <c r="JGO46" s="114"/>
      <c r="JGP46" s="114"/>
      <c r="JGQ46" s="114"/>
      <c r="JGR46" s="114"/>
      <c r="JGS46" s="114"/>
      <c r="JGT46" s="114"/>
      <c r="JGU46" s="114"/>
      <c r="JGV46" s="114"/>
      <c r="JGW46" s="114"/>
      <c r="JGX46" s="114"/>
      <c r="JGY46" s="114"/>
      <c r="JGZ46" s="114"/>
      <c r="JHA46" s="114"/>
      <c r="JHB46" s="114"/>
      <c r="JHC46" s="114"/>
      <c r="JHD46" s="114"/>
      <c r="JHE46" s="114"/>
      <c r="JHF46" s="114"/>
      <c r="JHG46" s="114"/>
      <c r="JHH46" s="114"/>
      <c r="JHI46" s="114"/>
      <c r="JHJ46" s="114"/>
      <c r="JHK46" s="114"/>
      <c r="JHL46" s="114"/>
      <c r="JHM46" s="114"/>
      <c r="JHN46" s="114"/>
      <c r="JHO46" s="114"/>
      <c r="JHP46" s="114"/>
      <c r="JHQ46" s="114"/>
      <c r="JHR46" s="114"/>
      <c r="JHS46" s="114"/>
      <c r="JHT46" s="114"/>
      <c r="JHU46" s="114"/>
      <c r="JHV46" s="114"/>
      <c r="JHW46" s="114"/>
      <c r="JHX46" s="114"/>
      <c r="JHY46" s="114"/>
      <c r="JHZ46" s="114"/>
      <c r="JIA46" s="114"/>
      <c r="JIB46" s="114"/>
      <c r="JIC46" s="114"/>
      <c r="JID46" s="114"/>
      <c r="JIE46" s="114"/>
      <c r="JIF46" s="114"/>
      <c r="JIG46" s="114"/>
      <c r="JIH46" s="114"/>
      <c r="JII46" s="114"/>
      <c r="JIJ46" s="114"/>
      <c r="JIK46" s="114"/>
      <c r="JIL46" s="114"/>
      <c r="JIM46" s="114"/>
      <c r="JIN46" s="114"/>
      <c r="JIO46" s="114"/>
      <c r="JIP46" s="114"/>
      <c r="JIQ46" s="114"/>
      <c r="JIR46" s="114"/>
      <c r="JIS46" s="114"/>
      <c r="JIT46" s="114"/>
      <c r="JIU46" s="114"/>
      <c r="JIV46" s="114"/>
      <c r="JIW46" s="114"/>
      <c r="JIX46" s="114"/>
      <c r="JIY46" s="114"/>
      <c r="JIZ46" s="114"/>
      <c r="JJA46" s="114"/>
      <c r="JJB46" s="114"/>
      <c r="JJC46" s="114"/>
      <c r="JJD46" s="114"/>
      <c r="JJE46" s="114"/>
      <c r="JJF46" s="114"/>
      <c r="JJG46" s="114"/>
      <c r="JJH46" s="114"/>
      <c r="JJI46" s="114"/>
      <c r="JJJ46" s="114"/>
      <c r="JJK46" s="114"/>
      <c r="JJL46" s="114"/>
      <c r="JJM46" s="114"/>
      <c r="JJN46" s="114"/>
      <c r="JJO46" s="114"/>
      <c r="JJP46" s="114"/>
      <c r="JJQ46" s="114"/>
      <c r="JJR46" s="114"/>
      <c r="JJS46" s="114"/>
      <c r="JJT46" s="114"/>
      <c r="JJU46" s="114"/>
      <c r="JJV46" s="114"/>
      <c r="JJW46" s="114"/>
      <c r="JJX46" s="114"/>
      <c r="JJY46" s="114"/>
      <c r="JJZ46" s="114"/>
      <c r="JKA46" s="114"/>
      <c r="JKB46" s="114"/>
      <c r="JKC46" s="114"/>
      <c r="JKD46" s="114"/>
      <c r="JKE46" s="114"/>
      <c r="JKF46" s="114"/>
      <c r="JKG46" s="114"/>
      <c r="JKH46" s="114"/>
      <c r="JKI46" s="114"/>
      <c r="JKJ46" s="114"/>
      <c r="JKK46" s="114"/>
      <c r="JKL46" s="114"/>
      <c r="JKM46" s="114"/>
      <c r="JKN46" s="114"/>
      <c r="JKO46" s="114"/>
      <c r="JKP46" s="114"/>
      <c r="JKQ46" s="114"/>
      <c r="JKR46" s="114"/>
      <c r="JKS46" s="114"/>
      <c r="JKT46" s="114"/>
      <c r="JKU46" s="114"/>
      <c r="JKV46" s="114"/>
      <c r="JKW46" s="114"/>
      <c r="JKX46" s="114"/>
      <c r="JKY46" s="114"/>
      <c r="JKZ46" s="114"/>
      <c r="JLA46" s="114"/>
      <c r="JLB46" s="114"/>
      <c r="JLC46" s="114"/>
      <c r="JLD46" s="114"/>
      <c r="JLE46" s="114"/>
      <c r="JLF46" s="114"/>
      <c r="JLG46" s="114"/>
      <c r="JLH46" s="114"/>
      <c r="JLI46" s="114"/>
      <c r="JLJ46" s="114"/>
      <c r="JLK46" s="114"/>
      <c r="JLL46" s="114"/>
      <c r="JLM46" s="114"/>
      <c r="JLN46" s="114"/>
      <c r="JLO46" s="114"/>
      <c r="JLP46" s="114"/>
      <c r="JLQ46" s="114"/>
      <c r="JLR46" s="114"/>
      <c r="JLS46" s="114"/>
      <c r="JLT46" s="114"/>
      <c r="JLU46" s="114"/>
      <c r="JLV46" s="114"/>
      <c r="JLW46" s="114"/>
      <c r="JLX46" s="114"/>
      <c r="JLY46" s="114"/>
      <c r="JLZ46" s="114"/>
      <c r="JMA46" s="114"/>
      <c r="JMB46" s="114"/>
      <c r="JMC46" s="114"/>
      <c r="JMD46" s="114"/>
      <c r="JME46" s="114"/>
      <c r="JMF46" s="114"/>
      <c r="JMG46" s="114"/>
      <c r="JMH46" s="114"/>
      <c r="JMI46" s="114"/>
      <c r="JMJ46" s="114"/>
      <c r="JMK46" s="114"/>
      <c r="JML46" s="114"/>
      <c r="JMM46" s="114"/>
      <c r="JMN46" s="114"/>
      <c r="JMO46" s="114"/>
      <c r="JMP46" s="114"/>
      <c r="JMQ46" s="114"/>
      <c r="JMR46" s="114"/>
      <c r="JMS46" s="114"/>
      <c r="JMT46" s="114"/>
      <c r="JMU46" s="114"/>
      <c r="JMV46" s="114"/>
      <c r="JMW46" s="114"/>
      <c r="JMX46" s="114"/>
      <c r="JMY46" s="114"/>
      <c r="JMZ46" s="114"/>
      <c r="JNA46" s="114"/>
      <c r="JNB46" s="114"/>
      <c r="JNC46" s="114"/>
      <c r="JND46" s="114"/>
      <c r="JNE46" s="114"/>
      <c r="JNF46" s="114"/>
      <c r="JNG46" s="114"/>
      <c r="JNH46" s="114"/>
      <c r="JNI46" s="114"/>
      <c r="JNJ46" s="114"/>
      <c r="JNK46" s="114"/>
      <c r="JNL46" s="114"/>
      <c r="JNM46" s="114"/>
      <c r="JNN46" s="114"/>
      <c r="JNO46" s="114"/>
      <c r="JNP46" s="114"/>
      <c r="JNQ46" s="114"/>
      <c r="JNR46" s="114"/>
      <c r="JNS46" s="114"/>
      <c r="JNT46" s="114"/>
      <c r="JNU46" s="114"/>
      <c r="JNV46" s="114"/>
      <c r="JNW46" s="114"/>
      <c r="JNX46" s="114"/>
      <c r="JNY46" s="114"/>
      <c r="JNZ46" s="114"/>
      <c r="JOA46" s="114"/>
      <c r="JOB46" s="114"/>
      <c r="JOC46" s="114"/>
      <c r="JOD46" s="114"/>
      <c r="JOE46" s="114"/>
      <c r="JOF46" s="114"/>
      <c r="JOG46" s="114"/>
      <c r="JOH46" s="114"/>
      <c r="JOI46" s="114"/>
      <c r="JOJ46" s="114"/>
      <c r="JOK46" s="114"/>
      <c r="JOL46" s="114"/>
      <c r="JOM46" s="114"/>
      <c r="JON46" s="114"/>
      <c r="JOO46" s="114"/>
      <c r="JOP46" s="114"/>
      <c r="JOQ46" s="114"/>
      <c r="JOR46" s="114"/>
      <c r="JOS46" s="114"/>
      <c r="JOT46" s="114"/>
      <c r="JOU46" s="114"/>
      <c r="JOV46" s="114"/>
      <c r="JOW46" s="114"/>
      <c r="JOX46" s="114"/>
      <c r="JOY46" s="114"/>
      <c r="JOZ46" s="114"/>
      <c r="JPA46" s="114"/>
      <c r="JPB46" s="114"/>
      <c r="JPC46" s="114"/>
      <c r="JPD46" s="114"/>
      <c r="JPE46" s="114"/>
      <c r="JPF46" s="114"/>
      <c r="JPG46" s="114"/>
      <c r="JPH46" s="114"/>
      <c r="JPI46" s="114"/>
      <c r="JPJ46" s="114"/>
      <c r="JPK46" s="114"/>
      <c r="JPL46" s="114"/>
      <c r="JPM46" s="114"/>
      <c r="JPN46" s="114"/>
      <c r="JPO46" s="114"/>
      <c r="JPP46" s="114"/>
      <c r="JPQ46" s="114"/>
      <c r="JPR46" s="114"/>
      <c r="JPS46" s="114"/>
      <c r="JPT46" s="114"/>
      <c r="JPU46" s="114"/>
      <c r="JPV46" s="114"/>
      <c r="JPW46" s="114"/>
      <c r="JPX46" s="114"/>
      <c r="JPY46" s="114"/>
      <c r="JPZ46" s="114"/>
      <c r="JQA46" s="114"/>
      <c r="JQB46" s="114"/>
      <c r="JQC46" s="114"/>
      <c r="JQD46" s="114"/>
      <c r="JQE46" s="114"/>
      <c r="JQF46" s="114"/>
      <c r="JQG46" s="114"/>
      <c r="JQH46" s="114"/>
      <c r="JQI46" s="114"/>
      <c r="JQJ46" s="114"/>
      <c r="JQK46" s="114"/>
      <c r="JQL46" s="114"/>
      <c r="JQM46" s="114"/>
      <c r="JQN46" s="114"/>
      <c r="JQO46" s="114"/>
      <c r="JQP46" s="114"/>
      <c r="JQQ46" s="114"/>
      <c r="JQR46" s="114"/>
      <c r="JQS46" s="114"/>
      <c r="JQT46" s="114"/>
      <c r="JQU46" s="114"/>
      <c r="JQV46" s="114"/>
      <c r="JQW46" s="114"/>
      <c r="JQX46" s="114"/>
      <c r="JQY46" s="114"/>
      <c r="JQZ46" s="114"/>
      <c r="JRA46" s="114"/>
      <c r="JRB46" s="114"/>
      <c r="JRC46" s="114"/>
      <c r="JRD46" s="114"/>
      <c r="JRE46" s="114"/>
      <c r="JRF46" s="114"/>
      <c r="JRG46" s="114"/>
      <c r="JRH46" s="114"/>
      <c r="JRI46" s="114"/>
      <c r="JRJ46" s="114"/>
      <c r="JRK46" s="114"/>
      <c r="JRL46" s="114"/>
      <c r="JRM46" s="114"/>
      <c r="JRN46" s="114"/>
      <c r="JRO46" s="114"/>
      <c r="JRP46" s="114"/>
      <c r="JRQ46" s="114"/>
      <c r="JRR46" s="114"/>
      <c r="JRS46" s="114"/>
      <c r="JRT46" s="114"/>
      <c r="JRU46" s="114"/>
      <c r="JRV46" s="114"/>
      <c r="JRW46" s="114"/>
      <c r="JRX46" s="114"/>
      <c r="JRY46" s="114"/>
      <c r="JRZ46" s="114"/>
      <c r="JSA46" s="114"/>
      <c r="JSB46" s="114"/>
      <c r="JSC46" s="114"/>
      <c r="JSD46" s="114"/>
      <c r="JSE46" s="114"/>
      <c r="JSF46" s="114"/>
      <c r="JSG46" s="114"/>
      <c r="JSH46" s="114"/>
      <c r="JSI46" s="114"/>
      <c r="JSJ46" s="114"/>
      <c r="JSK46" s="114"/>
      <c r="JSL46" s="114"/>
      <c r="JSM46" s="114"/>
      <c r="JSN46" s="114"/>
      <c r="JSO46" s="114"/>
      <c r="JSP46" s="114"/>
      <c r="JSQ46" s="114"/>
      <c r="JSR46" s="114"/>
      <c r="JSS46" s="114"/>
      <c r="JST46" s="114"/>
      <c r="JSU46" s="114"/>
      <c r="JSV46" s="114"/>
      <c r="JSW46" s="114"/>
      <c r="JSX46" s="114"/>
      <c r="JSY46" s="114"/>
      <c r="JSZ46" s="114"/>
      <c r="JTA46" s="114"/>
      <c r="JTB46" s="114"/>
      <c r="JTC46" s="114"/>
      <c r="JTD46" s="114"/>
      <c r="JTE46" s="114"/>
      <c r="JTF46" s="114"/>
      <c r="JTG46" s="114"/>
      <c r="JTH46" s="114"/>
      <c r="JTI46" s="114"/>
      <c r="JTJ46" s="114"/>
      <c r="JTK46" s="114"/>
      <c r="JTL46" s="114"/>
      <c r="JTM46" s="114"/>
      <c r="JTN46" s="114"/>
      <c r="JTO46" s="114"/>
      <c r="JTP46" s="114"/>
      <c r="JTQ46" s="114"/>
      <c r="JTR46" s="114"/>
      <c r="JTS46" s="114"/>
      <c r="JTT46" s="114"/>
      <c r="JTU46" s="114"/>
      <c r="JTV46" s="114"/>
      <c r="JTW46" s="114"/>
      <c r="JTX46" s="114"/>
      <c r="JTY46" s="114"/>
      <c r="JTZ46" s="114"/>
      <c r="JUA46" s="114"/>
      <c r="JUB46" s="114"/>
      <c r="JUC46" s="114"/>
      <c r="JUD46" s="114"/>
      <c r="JUE46" s="114"/>
      <c r="JUF46" s="114"/>
      <c r="JUG46" s="114"/>
      <c r="JUH46" s="114"/>
      <c r="JUI46" s="114"/>
      <c r="JUJ46" s="114"/>
      <c r="JUK46" s="114"/>
      <c r="JUL46" s="114"/>
      <c r="JUM46" s="114"/>
      <c r="JUN46" s="114"/>
      <c r="JUO46" s="114"/>
      <c r="JUP46" s="114"/>
      <c r="JUQ46" s="114"/>
      <c r="JUR46" s="114"/>
      <c r="JUS46" s="114"/>
      <c r="JUT46" s="114"/>
      <c r="JUU46" s="114"/>
      <c r="JUV46" s="114"/>
      <c r="JUW46" s="114"/>
      <c r="JUX46" s="114"/>
      <c r="JUY46" s="114"/>
      <c r="JUZ46" s="114"/>
      <c r="JVA46" s="114"/>
      <c r="JVB46" s="114"/>
      <c r="JVC46" s="114"/>
      <c r="JVD46" s="114"/>
      <c r="JVE46" s="114"/>
      <c r="JVF46" s="114"/>
      <c r="JVG46" s="114"/>
      <c r="JVH46" s="114"/>
      <c r="JVI46" s="114"/>
      <c r="JVJ46" s="114"/>
      <c r="JVK46" s="114"/>
      <c r="JVL46" s="114"/>
      <c r="JVM46" s="114"/>
      <c r="JVN46" s="114"/>
      <c r="JVO46" s="114"/>
      <c r="JVP46" s="114"/>
      <c r="JVQ46" s="114"/>
      <c r="JVR46" s="114"/>
      <c r="JVS46" s="114"/>
      <c r="JVT46" s="114"/>
      <c r="JVU46" s="114"/>
      <c r="JVV46" s="114"/>
      <c r="JVW46" s="114"/>
      <c r="JVX46" s="114"/>
      <c r="JVY46" s="114"/>
      <c r="JVZ46" s="114"/>
      <c r="JWA46" s="114"/>
      <c r="JWB46" s="114"/>
      <c r="JWC46" s="114"/>
      <c r="JWD46" s="114"/>
      <c r="JWE46" s="114"/>
      <c r="JWF46" s="114"/>
      <c r="JWG46" s="114"/>
      <c r="JWH46" s="114"/>
      <c r="JWI46" s="114"/>
      <c r="JWJ46" s="114"/>
      <c r="JWK46" s="114"/>
      <c r="JWL46" s="114"/>
      <c r="JWM46" s="114"/>
      <c r="JWN46" s="114"/>
      <c r="JWO46" s="114"/>
      <c r="JWP46" s="114"/>
      <c r="JWQ46" s="114"/>
      <c r="JWR46" s="114"/>
      <c r="JWS46" s="114"/>
      <c r="JWT46" s="114"/>
      <c r="JWU46" s="114"/>
      <c r="JWV46" s="114"/>
      <c r="JWW46" s="114"/>
      <c r="JWX46" s="114"/>
      <c r="JWY46" s="114"/>
      <c r="JWZ46" s="114"/>
      <c r="JXA46" s="114"/>
      <c r="JXB46" s="114"/>
      <c r="JXC46" s="114"/>
      <c r="JXD46" s="114"/>
      <c r="JXE46" s="114"/>
      <c r="JXF46" s="114"/>
      <c r="JXG46" s="114"/>
      <c r="JXH46" s="114"/>
      <c r="JXI46" s="114"/>
      <c r="JXJ46" s="114"/>
      <c r="JXK46" s="114"/>
      <c r="JXL46" s="114"/>
      <c r="JXM46" s="114"/>
      <c r="JXN46" s="114"/>
      <c r="JXO46" s="114"/>
      <c r="JXP46" s="114"/>
      <c r="JXQ46" s="114"/>
      <c r="JXR46" s="114"/>
      <c r="JXS46" s="114"/>
      <c r="JXT46" s="114"/>
      <c r="JXU46" s="114"/>
      <c r="JXV46" s="114"/>
      <c r="JXW46" s="114"/>
      <c r="JXX46" s="114"/>
      <c r="JXY46" s="114"/>
      <c r="JXZ46" s="114"/>
      <c r="JYA46" s="114"/>
      <c r="JYB46" s="114"/>
      <c r="JYC46" s="114"/>
      <c r="JYD46" s="114"/>
      <c r="JYE46" s="114"/>
      <c r="JYF46" s="114"/>
      <c r="JYG46" s="114"/>
      <c r="JYH46" s="114"/>
      <c r="JYI46" s="114"/>
      <c r="JYJ46" s="114"/>
      <c r="JYK46" s="114"/>
      <c r="JYL46" s="114"/>
      <c r="JYM46" s="114"/>
      <c r="JYN46" s="114"/>
      <c r="JYO46" s="114"/>
      <c r="JYP46" s="114"/>
      <c r="JYQ46" s="114"/>
      <c r="JYR46" s="114"/>
      <c r="JYS46" s="114"/>
      <c r="JYT46" s="114"/>
      <c r="JYU46" s="114"/>
      <c r="JYV46" s="114"/>
      <c r="JYW46" s="114"/>
      <c r="JYX46" s="114"/>
      <c r="JYY46" s="114"/>
      <c r="JYZ46" s="114"/>
      <c r="JZA46" s="114"/>
      <c r="JZB46" s="114"/>
      <c r="JZC46" s="114"/>
      <c r="JZD46" s="114"/>
      <c r="JZE46" s="114"/>
      <c r="JZF46" s="114"/>
      <c r="JZG46" s="114"/>
      <c r="JZH46" s="114"/>
      <c r="JZI46" s="114"/>
      <c r="JZJ46" s="114"/>
      <c r="JZK46" s="114"/>
      <c r="JZL46" s="114"/>
      <c r="JZM46" s="114"/>
      <c r="JZN46" s="114"/>
      <c r="JZO46" s="114"/>
      <c r="JZP46" s="114"/>
      <c r="JZQ46" s="114"/>
      <c r="JZR46" s="114"/>
      <c r="JZS46" s="114"/>
      <c r="JZT46" s="114"/>
      <c r="JZU46" s="114"/>
      <c r="JZV46" s="114"/>
      <c r="JZW46" s="114"/>
      <c r="JZX46" s="114"/>
      <c r="JZY46" s="114"/>
      <c r="JZZ46" s="114"/>
      <c r="KAA46" s="114"/>
      <c r="KAB46" s="114"/>
      <c r="KAC46" s="114"/>
      <c r="KAD46" s="114"/>
      <c r="KAE46" s="114"/>
      <c r="KAF46" s="114"/>
      <c r="KAG46" s="114"/>
      <c r="KAH46" s="114"/>
      <c r="KAI46" s="114"/>
      <c r="KAJ46" s="114"/>
      <c r="KAK46" s="114"/>
      <c r="KAL46" s="114"/>
      <c r="KAM46" s="114"/>
      <c r="KAN46" s="114"/>
      <c r="KAO46" s="114"/>
      <c r="KAP46" s="114"/>
      <c r="KAQ46" s="114"/>
      <c r="KAR46" s="114"/>
      <c r="KAS46" s="114"/>
      <c r="KAT46" s="114"/>
      <c r="KAU46" s="114"/>
      <c r="KAV46" s="114"/>
      <c r="KAW46" s="114"/>
      <c r="KAX46" s="114"/>
      <c r="KAY46" s="114"/>
      <c r="KAZ46" s="114"/>
      <c r="KBA46" s="114"/>
      <c r="KBB46" s="114"/>
      <c r="KBC46" s="114"/>
      <c r="KBD46" s="114"/>
      <c r="KBE46" s="114"/>
      <c r="KBF46" s="114"/>
      <c r="KBG46" s="114"/>
      <c r="KBH46" s="114"/>
      <c r="KBI46" s="114"/>
      <c r="KBJ46" s="114"/>
      <c r="KBK46" s="114"/>
      <c r="KBL46" s="114"/>
      <c r="KBM46" s="114"/>
      <c r="KBN46" s="114"/>
      <c r="KBO46" s="114"/>
      <c r="KBP46" s="114"/>
      <c r="KBQ46" s="114"/>
      <c r="KBR46" s="114"/>
      <c r="KBS46" s="114"/>
      <c r="KBT46" s="114"/>
      <c r="KBU46" s="114"/>
      <c r="KBV46" s="114"/>
      <c r="KBW46" s="114"/>
      <c r="KBX46" s="114"/>
      <c r="KBY46" s="114"/>
      <c r="KBZ46" s="114"/>
      <c r="KCA46" s="114"/>
      <c r="KCB46" s="114"/>
      <c r="KCC46" s="114"/>
      <c r="KCD46" s="114"/>
      <c r="KCE46" s="114"/>
      <c r="KCF46" s="114"/>
      <c r="KCG46" s="114"/>
      <c r="KCH46" s="114"/>
      <c r="KCI46" s="114"/>
      <c r="KCJ46" s="114"/>
      <c r="KCK46" s="114"/>
      <c r="KCL46" s="114"/>
      <c r="KCM46" s="114"/>
      <c r="KCN46" s="114"/>
      <c r="KCO46" s="114"/>
      <c r="KCP46" s="114"/>
      <c r="KCQ46" s="114"/>
      <c r="KCR46" s="114"/>
      <c r="KCS46" s="114"/>
      <c r="KCT46" s="114"/>
      <c r="KCU46" s="114"/>
      <c r="KCV46" s="114"/>
      <c r="KCW46" s="114"/>
      <c r="KCX46" s="114"/>
      <c r="KCY46" s="114"/>
      <c r="KCZ46" s="114"/>
      <c r="KDA46" s="114"/>
      <c r="KDB46" s="114"/>
      <c r="KDC46" s="114"/>
      <c r="KDD46" s="114"/>
      <c r="KDE46" s="114"/>
      <c r="KDF46" s="114"/>
      <c r="KDG46" s="114"/>
      <c r="KDH46" s="114"/>
      <c r="KDI46" s="114"/>
      <c r="KDJ46" s="114"/>
      <c r="KDK46" s="114"/>
      <c r="KDL46" s="114"/>
      <c r="KDM46" s="114"/>
      <c r="KDN46" s="114"/>
      <c r="KDO46" s="114"/>
      <c r="KDP46" s="114"/>
      <c r="KDQ46" s="114"/>
      <c r="KDR46" s="114"/>
      <c r="KDS46" s="114"/>
      <c r="KDT46" s="114"/>
      <c r="KDU46" s="114"/>
      <c r="KDV46" s="114"/>
      <c r="KDW46" s="114"/>
      <c r="KDX46" s="114"/>
      <c r="KDY46" s="114"/>
      <c r="KDZ46" s="114"/>
      <c r="KEA46" s="114"/>
      <c r="KEB46" s="114"/>
      <c r="KEC46" s="114"/>
      <c r="KED46" s="114"/>
      <c r="KEE46" s="114"/>
      <c r="KEF46" s="114"/>
      <c r="KEG46" s="114"/>
      <c r="KEH46" s="114"/>
      <c r="KEI46" s="114"/>
      <c r="KEJ46" s="114"/>
      <c r="KEK46" s="114"/>
      <c r="KEL46" s="114"/>
      <c r="KEM46" s="114"/>
      <c r="KEN46" s="114"/>
      <c r="KEO46" s="114"/>
      <c r="KEP46" s="114"/>
      <c r="KEQ46" s="114"/>
      <c r="KER46" s="114"/>
      <c r="KES46" s="114"/>
      <c r="KET46" s="114"/>
      <c r="KEU46" s="114"/>
      <c r="KEV46" s="114"/>
      <c r="KEW46" s="114"/>
      <c r="KEX46" s="114"/>
      <c r="KEY46" s="114"/>
      <c r="KEZ46" s="114"/>
      <c r="KFA46" s="114"/>
      <c r="KFB46" s="114"/>
      <c r="KFC46" s="114"/>
      <c r="KFD46" s="114"/>
      <c r="KFE46" s="114"/>
      <c r="KFF46" s="114"/>
      <c r="KFG46" s="114"/>
      <c r="KFH46" s="114"/>
      <c r="KFI46" s="114"/>
      <c r="KFJ46" s="114"/>
      <c r="KFK46" s="114"/>
      <c r="KFL46" s="114"/>
      <c r="KFM46" s="114"/>
      <c r="KFN46" s="114"/>
      <c r="KFO46" s="114"/>
      <c r="KFP46" s="114"/>
      <c r="KFQ46" s="114"/>
      <c r="KFR46" s="114"/>
      <c r="KFS46" s="114"/>
      <c r="KFT46" s="114"/>
      <c r="KFU46" s="114"/>
      <c r="KFV46" s="114"/>
      <c r="KFW46" s="114"/>
      <c r="KFX46" s="114"/>
      <c r="KFY46" s="114"/>
      <c r="KFZ46" s="114"/>
      <c r="KGA46" s="114"/>
      <c r="KGB46" s="114"/>
      <c r="KGC46" s="114"/>
      <c r="KGD46" s="114"/>
      <c r="KGE46" s="114"/>
      <c r="KGF46" s="114"/>
      <c r="KGG46" s="114"/>
      <c r="KGH46" s="114"/>
      <c r="KGI46" s="114"/>
      <c r="KGJ46" s="114"/>
      <c r="KGK46" s="114"/>
      <c r="KGL46" s="114"/>
      <c r="KGM46" s="114"/>
      <c r="KGN46" s="114"/>
      <c r="KGO46" s="114"/>
      <c r="KGP46" s="114"/>
      <c r="KGQ46" s="114"/>
      <c r="KGR46" s="114"/>
      <c r="KGS46" s="114"/>
      <c r="KGT46" s="114"/>
      <c r="KGU46" s="114"/>
      <c r="KGV46" s="114"/>
      <c r="KGW46" s="114"/>
      <c r="KGX46" s="114"/>
      <c r="KGY46" s="114"/>
      <c r="KGZ46" s="114"/>
      <c r="KHA46" s="114"/>
      <c r="KHB46" s="114"/>
      <c r="KHC46" s="114"/>
      <c r="KHD46" s="114"/>
      <c r="KHE46" s="114"/>
      <c r="KHF46" s="114"/>
      <c r="KHG46" s="114"/>
      <c r="KHH46" s="114"/>
      <c r="KHI46" s="114"/>
      <c r="KHJ46" s="114"/>
      <c r="KHK46" s="114"/>
      <c r="KHL46" s="114"/>
      <c r="KHM46" s="114"/>
      <c r="KHN46" s="114"/>
      <c r="KHO46" s="114"/>
      <c r="KHP46" s="114"/>
      <c r="KHQ46" s="114"/>
      <c r="KHR46" s="114"/>
      <c r="KHS46" s="114"/>
      <c r="KHT46" s="114"/>
      <c r="KHU46" s="114"/>
      <c r="KHV46" s="114"/>
      <c r="KHW46" s="114"/>
      <c r="KHX46" s="114"/>
      <c r="KHY46" s="114"/>
      <c r="KHZ46" s="114"/>
      <c r="KIA46" s="114"/>
      <c r="KIB46" s="114"/>
      <c r="KIC46" s="114"/>
      <c r="KID46" s="114"/>
      <c r="KIE46" s="114"/>
      <c r="KIF46" s="114"/>
      <c r="KIG46" s="114"/>
      <c r="KIH46" s="114"/>
      <c r="KII46" s="114"/>
      <c r="KIJ46" s="114"/>
      <c r="KIK46" s="114"/>
      <c r="KIL46" s="114"/>
      <c r="KIM46" s="114"/>
      <c r="KIN46" s="114"/>
      <c r="KIO46" s="114"/>
      <c r="KIP46" s="114"/>
      <c r="KIQ46" s="114"/>
      <c r="KIR46" s="114"/>
      <c r="KIS46" s="114"/>
      <c r="KIT46" s="114"/>
      <c r="KIU46" s="114"/>
      <c r="KIV46" s="114"/>
      <c r="KIW46" s="114"/>
      <c r="KIX46" s="114"/>
      <c r="KIY46" s="114"/>
      <c r="KIZ46" s="114"/>
      <c r="KJA46" s="114"/>
      <c r="KJB46" s="114"/>
      <c r="KJC46" s="114"/>
      <c r="KJD46" s="114"/>
      <c r="KJE46" s="114"/>
      <c r="KJF46" s="114"/>
      <c r="KJG46" s="114"/>
      <c r="KJH46" s="114"/>
      <c r="KJI46" s="114"/>
      <c r="KJJ46" s="114"/>
      <c r="KJK46" s="114"/>
      <c r="KJL46" s="114"/>
      <c r="KJM46" s="114"/>
      <c r="KJN46" s="114"/>
      <c r="KJO46" s="114"/>
      <c r="KJP46" s="114"/>
      <c r="KJQ46" s="114"/>
      <c r="KJR46" s="114"/>
      <c r="KJS46" s="114"/>
      <c r="KJT46" s="114"/>
      <c r="KJU46" s="114"/>
      <c r="KJV46" s="114"/>
      <c r="KJW46" s="114"/>
      <c r="KJX46" s="114"/>
      <c r="KJY46" s="114"/>
      <c r="KJZ46" s="114"/>
      <c r="KKA46" s="114"/>
      <c r="KKB46" s="114"/>
      <c r="KKC46" s="114"/>
      <c r="KKD46" s="114"/>
      <c r="KKE46" s="114"/>
      <c r="KKF46" s="114"/>
      <c r="KKG46" s="114"/>
      <c r="KKH46" s="114"/>
      <c r="KKI46" s="114"/>
      <c r="KKJ46" s="114"/>
      <c r="KKK46" s="114"/>
      <c r="KKL46" s="114"/>
      <c r="KKM46" s="114"/>
      <c r="KKN46" s="114"/>
      <c r="KKO46" s="114"/>
      <c r="KKP46" s="114"/>
      <c r="KKQ46" s="114"/>
      <c r="KKR46" s="114"/>
      <c r="KKS46" s="114"/>
      <c r="KKT46" s="114"/>
      <c r="KKU46" s="114"/>
      <c r="KKV46" s="114"/>
      <c r="KKW46" s="114"/>
      <c r="KKX46" s="114"/>
      <c r="KKY46" s="114"/>
      <c r="KKZ46" s="114"/>
      <c r="KLA46" s="114"/>
      <c r="KLB46" s="114"/>
      <c r="KLC46" s="114"/>
      <c r="KLD46" s="114"/>
      <c r="KLE46" s="114"/>
      <c r="KLF46" s="114"/>
      <c r="KLG46" s="114"/>
      <c r="KLH46" s="114"/>
      <c r="KLI46" s="114"/>
      <c r="KLJ46" s="114"/>
      <c r="KLK46" s="114"/>
      <c r="KLL46" s="114"/>
      <c r="KLM46" s="114"/>
      <c r="KLN46" s="114"/>
      <c r="KLO46" s="114"/>
      <c r="KLP46" s="114"/>
      <c r="KLQ46" s="114"/>
      <c r="KLR46" s="114"/>
      <c r="KLS46" s="114"/>
      <c r="KLT46" s="114"/>
      <c r="KLU46" s="114"/>
      <c r="KLV46" s="114"/>
      <c r="KLW46" s="114"/>
      <c r="KLX46" s="114"/>
      <c r="KLY46" s="114"/>
      <c r="KLZ46" s="114"/>
      <c r="KMA46" s="114"/>
      <c r="KMB46" s="114"/>
      <c r="KMC46" s="114"/>
      <c r="KMD46" s="114"/>
      <c r="KME46" s="114"/>
      <c r="KMF46" s="114"/>
      <c r="KMG46" s="114"/>
      <c r="KMH46" s="114"/>
      <c r="KMI46" s="114"/>
      <c r="KMJ46" s="114"/>
      <c r="KMK46" s="114"/>
      <c r="KML46" s="114"/>
      <c r="KMM46" s="114"/>
      <c r="KMN46" s="114"/>
      <c r="KMO46" s="114"/>
      <c r="KMP46" s="114"/>
      <c r="KMQ46" s="114"/>
      <c r="KMR46" s="114"/>
      <c r="KMS46" s="114"/>
      <c r="KMT46" s="114"/>
      <c r="KMU46" s="114"/>
      <c r="KMV46" s="114"/>
      <c r="KMW46" s="114"/>
      <c r="KMX46" s="114"/>
      <c r="KMY46" s="114"/>
      <c r="KMZ46" s="114"/>
      <c r="KNA46" s="114"/>
      <c r="KNB46" s="114"/>
      <c r="KNC46" s="114"/>
      <c r="KND46" s="114"/>
      <c r="KNE46" s="114"/>
      <c r="KNF46" s="114"/>
      <c r="KNG46" s="114"/>
      <c r="KNH46" s="114"/>
      <c r="KNI46" s="114"/>
      <c r="KNJ46" s="114"/>
      <c r="KNK46" s="114"/>
      <c r="KNL46" s="114"/>
      <c r="KNM46" s="114"/>
      <c r="KNN46" s="114"/>
      <c r="KNO46" s="114"/>
      <c r="KNP46" s="114"/>
      <c r="KNQ46" s="114"/>
      <c r="KNR46" s="114"/>
      <c r="KNS46" s="114"/>
      <c r="KNT46" s="114"/>
      <c r="KNU46" s="114"/>
      <c r="KNV46" s="114"/>
      <c r="KNW46" s="114"/>
      <c r="KNX46" s="114"/>
      <c r="KNY46" s="114"/>
      <c r="KNZ46" s="114"/>
      <c r="KOA46" s="114"/>
      <c r="KOB46" s="114"/>
      <c r="KOC46" s="114"/>
      <c r="KOD46" s="114"/>
      <c r="KOE46" s="114"/>
      <c r="KOF46" s="114"/>
      <c r="KOG46" s="114"/>
      <c r="KOH46" s="114"/>
      <c r="KOI46" s="114"/>
      <c r="KOJ46" s="114"/>
      <c r="KOK46" s="114"/>
      <c r="KOL46" s="114"/>
      <c r="KOM46" s="114"/>
      <c r="KON46" s="114"/>
      <c r="KOO46" s="114"/>
      <c r="KOP46" s="114"/>
      <c r="KOQ46" s="114"/>
      <c r="KOR46" s="114"/>
      <c r="KOS46" s="114"/>
      <c r="KOT46" s="114"/>
      <c r="KOU46" s="114"/>
      <c r="KOV46" s="114"/>
      <c r="KOW46" s="114"/>
      <c r="KOX46" s="114"/>
      <c r="KOY46" s="114"/>
      <c r="KOZ46" s="114"/>
      <c r="KPA46" s="114"/>
      <c r="KPB46" s="114"/>
      <c r="KPC46" s="114"/>
      <c r="KPD46" s="114"/>
      <c r="KPE46" s="114"/>
      <c r="KPF46" s="114"/>
      <c r="KPG46" s="114"/>
      <c r="KPH46" s="114"/>
      <c r="KPI46" s="114"/>
      <c r="KPJ46" s="114"/>
      <c r="KPK46" s="114"/>
      <c r="KPL46" s="114"/>
      <c r="KPM46" s="114"/>
      <c r="KPN46" s="114"/>
      <c r="KPO46" s="114"/>
      <c r="KPP46" s="114"/>
      <c r="KPQ46" s="114"/>
      <c r="KPR46" s="114"/>
      <c r="KPS46" s="114"/>
      <c r="KPT46" s="114"/>
      <c r="KPU46" s="114"/>
      <c r="KPV46" s="114"/>
      <c r="KPW46" s="114"/>
      <c r="KPX46" s="114"/>
      <c r="KPY46" s="114"/>
      <c r="KPZ46" s="114"/>
      <c r="KQA46" s="114"/>
      <c r="KQB46" s="114"/>
      <c r="KQC46" s="114"/>
      <c r="KQD46" s="114"/>
      <c r="KQE46" s="114"/>
      <c r="KQF46" s="114"/>
      <c r="KQG46" s="114"/>
      <c r="KQH46" s="114"/>
      <c r="KQI46" s="114"/>
      <c r="KQJ46" s="114"/>
      <c r="KQK46" s="114"/>
      <c r="KQL46" s="114"/>
      <c r="KQM46" s="114"/>
      <c r="KQN46" s="114"/>
      <c r="KQO46" s="114"/>
      <c r="KQP46" s="114"/>
      <c r="KQQ46" s="114"/>
      <c r="KQR46" s="114"/>
      <c r="KQS46" s="114"/>
      <c r="KQT46" s="114"/>
      <c r="KQU46" s="114"/>
      <c r="KQV46" s="114"/>
      <c r="KQW46" s="114"/>
      <c r="KQX46" s="114"/>
      <c r="KQY46" s="114"/>
      <c r="KQZ46" s="114"/>
      <c r="KRA46" s="114"/>
      <c r="KRB46" s="114"/>
      <c r="KRC46" s="114"/>
      <c r="KRD46" s="114"/>
      <c r="KRE46" s="114"/>
      <c r="KRF46" s="114"/>
      <c r="KRG46" s="114"/>
      <c r="KRH46" s="114"/>
      <c r="KRI46" s="114"/>
      <c r="KRJ46" s="114"/>
      <c r="KRK46" s="114"/>
      <c r="KRL46" s="114"/>
      <c r="KRM46" s="114"/>
      <c r="KRN46" s="114"/>
      <c r="KRO46" s="114"/>
      <c r="KRP46" s="114"/>
      <c r="KRQ46" s="114"/>
      <c r="KRR46" s="114"/>
      <c r="KRS46" s="114"/>
      <c r="KRT46" s="114"/>
      <c r="KRU46" s="114"/>
      <c r="KRV46" s="114"/>
      <c r="KRW46" s="114"/>
      <c r="KRX46" s="114"/>
      <c r="KRY46" s="114"/>
      <c r="KRZ46" s="114"/>
      <c r="KSA46" s="114"/>
      <c r="KSB46" s="114"/>
      <c r="KSC46" s="114"/>
      <c r="KSD46" s="114"/>
      <c r="KSE46" s="114"/>
      <c r="KSF46" s="114"/>
      <c r="KSG46" s="114"/>
      <c r="KSH46" s="114"/>
      <c r="KSI46" s="114"/>
      <c r="KSJ46" s="114"/>
      <c r="KSK46" s="114"/>
      <c r="KSL46" s="114"/>
      <c r="KSM46" s="114"/>
      <c r="KSN46" s="114"/>
      <c r="KSO46" s="114"/>
      <c r="KSP46" s="114"/>
      <c r="KSQ46" s="114"/>
      <c r="KSR46" s="114"/>
      <c r="KSS46" s="114"/>
      <c r="KST46" s="114"/>
      <c r="KSU46" s="114"/>
      <c r="KSV46" s="114"/>
      <c r="KSW46" s="114"/>
      <c r="KSX46" s="114"/>
      <c r="KSY46" s="114"/>
      <c r="KSZ46" s="114"/>
      <c r="KTA46" s="114"/>
      <c r="KTB46" s="114"/>
      <c r="KTC46" s="114"/>
      <c r="KTD46" s="114"/>
      <c r="KTE46" s="114"/>
      <c r="KTF46" s="114"/>
      <c r="KTG46" s="114"/>
      <c r="KTH46" s="114"/>
      <c r="KTI46" s="114"/>
      <c r="KTJ46" s="114"/>
      <c r="KTK46" s="114"/>
      <c r="KTL46" s="114"/>
      <c r="KTM46" s="114"/>
      <c r="KTN46" s="114"/>
      <c r="KTO46" s="114"/>
      <c r="KTP46" s="114"/>
      <c r="KTQ46" s="114"/>
      <c r="KTR46" s="114"/>
      <c r="KTS46" s="114"/>
      <c r="KTT46" s="114"/>
      <c r="KTU46" s="114"/>
      <c r="KTV46" s="114"/>
      <c r="KTW46" s="114"/>
      <c r="KTX46" s="114"/>
      <c r="KTY46" s="114"/>
      <c r="KTZ46" s="114"/>
      <c r="KUA46" s="114"/>
      <c r="KUB46" s="114"/>
      <c r="KUC46" s="114"/>
      <c r="KUD46" s="114"/>
      <c r="KUE46" s="114"/>
      <c r="KUF46" s="114"/>
      <c r="KUG46" s="114"/>
      <c r="KUH46" s="114"/>
      <c r="KUI46" s="114"/>
      <c r="KUJ46" s="114"/>
      <c r="KUK46" s="114"/>
      <c r="KUL46" s="114"/>
      <c r="KUM46" s="114"/>
      <c r="KUN46" s="114"/>
      <c r="KUO46" s="114"/>
      <c r="KUP46" s="114"/>
      <c r="KUQ46" s="114"/>
      <c r="KUR46" s="114"/>
      <c r="KUS46" s="114"/>
      <c r="KUT46" s="114"/>
      <c r="KUU46" s="114"/>
      <c r="KUV46" s="114"/>
      <c r="KUW46" s="114"/>
      <c r="KUX46" s="114"/>
      <c r="KUY46" s="114"/>
      <c r="KUZ46" s="114"/>
      <c r="KVA46" s="114"/>
      <c r="KVB46" s="114"/>
      <c r="KVC46" s="114"/>
      <c r="KVD46" s="114"/>
      <c r="KVE46" s="114"/>
      <c r="KVF46" s="114"/>
      <c r="KVG46" s="114"/>
      <c r="KVH46" s="114"/>
      <c r="KVI46" s="114"/>
      <c r="KVJ46" s="114"/>
      <c r="KVK46" s="114"/>
      <c r="KVL46" s="114"/>
      <c r="KVM46" s="114"/>
      <c r="KVN46" s="114"/>
      <c r="KVO46" s="114"/>
      <c r="KVP46" s="114"/>
      <c r="KVQ46" s="114"/>
      <c r="KVR46" s="114"/>
      <c r="KVS46" s="114"/>
      <c r="KVT46" s="114"/>
      <c r="KVU46" s="114"/>
      <c r="KVV46" s="114"/>
      <c r="KVW46" s="114"/>
      <c r="KVX46" s="114"/>
      <c r="KVY46" s="114"/>
      <c r="KVZ46" s="114"/>
      <c r="KWA46" s="114"/>
      <c r="KWB46" s="114"/>
      <c r="KWC46" s="114"/>
      <c r="KWD46" s="114"/>
      <c r="KWE46" s="114"/>
      <c r="KWF46" s="114"/>
      <c r="KWG46" s="114"/>
      <c r="KWH46" s="114"/>
      <c r="KWI46" s="114"/>
      <c r="KWJ46" s="114"/>
      <c r="KWK46" s="114"/>
      <c r="KWL46" s="114"/>
      <c r="KWM46" s="114"/>
      <c r="KWN46" s="114"/>
      <c r="KWO46" s="114"/>
      <c r="KWP46" s="114"/>
      <c r="KWQ46" s="114"/>
      <c r="KWR46" s="114"/>
      <c r="KWS46" s="114"/>
      <c r="KWT46" s="114"/>
      <c r="KWU46" s="114"/>
      <c r="KWV46" s="114"/>
      <c r="KWW46" s="114"/>
      <c r="KWX46" s="114"/>
      <c r="KWY46" s="114"/>
      <c r="KWZ46" s="114"/>
      <c r="KXA46" s="114"/>
      <c r="KXB46" s="114"/>
      <c r="KXC46" s="114"/>
      <c r="KXD46" s="114"/>
      <c r="KXE46" s="114"/>
      <c r="KXF46" s="114"/>
      <c r="KXG46" s="114"/>
      <c r="KXH46" s="114"/>
      <c r="KXI46" s="114"/>
      <c r="KXJ46" s="114"/>
      <c r="KXK46" s="114"/>
      <c r="KXL46" s="114"/>
      <c r="KXM46" s="114"/>
      <c r="KXN46" s="114"/>
      <c r="KXO46" s="114"/>
      <c r="KXP46" s="114"/>
      <c r="KXQ46" s="114"/>
      <c r="KXR46" s="114"/>
      <c r="KXS46" s="114"/>
      <c r="KXT46" s="114"/>
      <c r="KXU46" s="114"/>
      <c r="KXV46" s="114"/>
      <c r="KXW46" s="114"/>
      <c r="KXX46" s="114"/>
      <c r="KXY46" s="114"/>
      <c r="KXZ46" s="114"/>
      <c r="KYA46" s="114"/>
      <c r="KYB46" s="114"/>
      <c r="KYC46" s="114"/>
      <c r="KYD46" s="114"/>
      <c r="KYE46" s="114"/>
      <c r="KYF46" s="114"/>
      <c r="KYG46" s="114"/>
      <c r="KYH46" s="114"/>
      <c r="KYI46" s="114"/>
      <c r="KYJ46" s="114"/>
      <c r="KYK46" s="114"/>
      <c r="KYL46" s="114"/>
      <c r="KYM46" s="114"/>
      <c r="KYN46" s="114"/>
      <c r="KYO46" s="114"/>
      <c r="KYP46" s="114"/>
      <c r="KYQ46" s="114"/>
      <c r="KYR46" s="114"/>
      <c r="KYS46" s="114"/>
      <c r="KYT46" s="114"/>
      <c r="KYU46" s="114"/>
      <c r="KYV46" s="114"/>
      <c r="KYW46" s="114"/>
      <c r="KYX46" s="114"/>
      <c r="KYY46" s="114"/>
      <c r="KYZ46" s="114"/>
      <c r="KZA46" s="114"/>
      <c r="KZB46" s="114"/>
      <c r="KZC46" s="114"/>
      <c r="KZD46" s="114"/>
      <c r="KZE46" s="114"/>
      <c r="KZF46" s="114"/>
      <c r="KZG46" s="114"/>
      <c r="KZH46" s="114"/>
      <c r="KZI46" s="114"/>
      <c r="KZJ46" s="114"/>
      <c r="KZK46" s="114"/>
      <c r="KZL46" s="114"/>
      <c r="KZM46" s="114"/>
      <c r="KZN46" s="114"/>
      <c r="KZO46" s="114"/>
      <c r="KZP46" s="114"/>
      <c r="KZQ46" s="114"/>
      <c r="KZR46" s="114"/>
      <c r="KZS46" s="114"/>
      <c r="KZT46" s="114"/>
      <c r="KZU46" s="114"/>
      <c r="KZV46" s="114"/>
      <c r="KZW46" s="114"/>
      <c r="KZX46" s="114"/>
      <c r="KZY46" s="114"/>
      <c r="KZZ46" s="114"/>
      <c r="LAA46" s="114"/>
      <c r="LAB46" s="114"/>
      <c r="LAC46" s="114"/>
      <c r="LAD46" s="114"/>
      <c r="LAE46" s="114"/>
      <c r="LAF46" s="114"/>
      <c r="LAG46" s="114"/>
      <c r="LAH46" s="114"/>
      <c r="LAI46" s="114"/>
      <c r="LAJ46" s="114"/>
      <c r="LAK46" s="114"/>
      <c r="LAL46" s="114"/>
      <c r="LAM46" s="114"/>
      <c r="LAN46" s="114"/>
      <c r="LAO46" s="114"/>
      <c r="LAP46" s="114"/>
      <c r="LAQ46" s="114"/>
      <c r="LAR46" s="114"/>
      <c r="LAS46" s="114"/>
      <c r="LAT46" s="114"/>
      <c r="LAU46" s="114"/>
      <c r="LAV46" s="114"/>
      <c r="LAW46" s="114"/>
      <c r="LAX46" s="114"/>
      <c r="LAY46" s="114"/>
      <c r="LAZ46" s="114"/>
      <c r="LBA46" s="114"/>
      <c r="LBB46" s="114"/>
      <c r="LBC46" s="114"/>
      <c r="LBD46" s="114"/>
      <c r="LBE46" s="114"/>
      <c r="LBF46" s="114"/>
      <c r="LBG46" s="114"/>
      <c r="LBH46" s="114"/>
      <c r="LBI46" s="114"/>
      <c r="LBJ46" s="114"/>
      <c r="LBK46" s="114"/>
      <c r="LBL46" s="114"/>
      <c r="LBM46" s="114"/>
      <c r="LBN46" s="114"/>
      <c r="LBO46" s="114"/>
      <c r="LBP46" s="114"/>
      <c r="LBQ46" s="114"/>
      <c r="LBR46" s="114"/>
      <c r="LBS46" s="114"/>
      <c r="LBT46" s="114"/>
      <c r="LBU46" s="114"/>
      <c r="LBV46" s="114"/>
      <c r="LBW46" s="114"/>
      <c r="LBX46" s="114"/>
      <c r="LBY46" s="114"/>
      <c r="LBZ46" s="114"/>
      <c r="LCA46" s="114"/>
      <c r="LCB46" s="114"/>
      <c r="LCC46" s="114"/>
      <c r="LCD46" s="114"/>
      <c r="LCE46" s="114"/>
      <c r="LCF46" s="114"/>
      <c r="LCG46" s="114"/>
      <c r="LCH46" s="114"/>
      <c r="LCI46" s="114"/>
      <c r="LCJ46" s="114"/>
      <c r="LCK46" s="114"/>
      <c r="LCL46" s="114"/>
      <c r="LCM46" s="114"/>
      <c r="LCN46" s="114"/>
      <c r="LCO46" s="114"/>
      <c r="LCP46" s="114"/>
      <c r="LCQ46" s="114"/>
      <c r="LCR46" s="114"/>
      <c r="LCS46" s="114"/>
      <c r="LCT46" s="114"/>
      <c r="LCU46" s="114"/>
      <c r="LCV46" s="114"/>
      <c r="LCW46" s="114"/>
      <c r="LCX46" s="114"/>
      <c r="LCY46" s="114"/>
      <c r="LCZ46" s="114"/>
      <c r="LDA46" s="114"/>
      <c r="LDB46" s="114"/>
      <c r="LDC46" s="114"/>
      <c r="LDD46" s="114"/>
      <c r="LDE46" s="114"/>
      <c r="LDF46" s="114"/>
      <c r="LDG46" s="114"/>
      <c r="LDH46" s="114"/>
      <c r="LDI46" s="114"/>
      <c r="LDJ46" s="114"/>
      <c r="LDK46" s="114"/>
      <c r="LDL46" s="114"/>
      <c r="LDM46" s="114"/>
      <c r="LDN46" s="114"/>
      <c r="LDO46" s="114"/>
      <c r="LDP46" s="114"/>
      <c r="LDQ46" s="114"/>
      <c r="LDR46" s="114"/>
      <c r="LDS46" s="114"/>
      <c r="LDT46" s="114"/>
      <c r="LDU46" s="114"/>
      <c r="LDV46" s="114"/>
      <c r="LDW46" s="114"/>
      <c r="LDX46" s="114"/>
      <c r="LDY46" s="114"/>
      <c r="LDZ46" s="114"/>
      <c r="LEA46" s="114"/>
      <c r="LEB46" s="114"/>
      <c r="LEC46" s="114"/>
      <c r="LED46" s="114"/>
      <c r="LEE46" s="114"/>
      <c r="LEF46" s="114"/>
      <c r="LEG46" s="114"/>
      <c r="LEH46" s="114"/>
      <c r="LEI46" s="114"/>
      <c r="LEJ46" s="114"/>
      <c r="LEK46" s="114"/>
      <c r="LEL46" s="114"/>
      <c r="LEM46" s="114"/>
      <c r="LEN46" s="114"/>
      <c r="LEO46" s="114"/>
      <c r="LEP46" s="114"/>
      <c r="LEQ46" s="114"/>
      <c r="LER46" s="114"/>
      <c r="LES46" s="114"/>
      <c r="LET46" s="114"/>
      <c r="LEU46" s="114"/>
      <c r="LEV46" s="114"/>
      <c r="LEW46" s="114"/>
      <c r="LEX46" s="114"/>
      <c r="LEY46" s="114"/>
      <c r="LEZ46" s="114"/>
      <c r="LFA46" s="114"/>
      <c r="LFB46" s="114"/>
      <c r="LFC46" s="114"/>
      <c r="LFD46" s="114"/>
      <c r="LFE46" s="114"/>
      <c r="LFF46" s="114"/>
      <c r="LFG46" s="114"/>
      <c r="LFH46" s="114"/>
      <c r="LFI46" s="114"/>
      <c r="LFJ46" s="114"/>
      <c r="LFK46" s="114"/>
      <c r="LFL46" s="114"/>
      <c r="LFM46" s="114"/>
      <c r="LFN46" s="114"/>
      <c r="LFO46" s="114"/>
      <c r="LFP46" s="114"/>
      <c r="LFQ46" s="114"/>
      <c r="LFR46" s="114"/>
      <c r="LFS46" s="114"/>
      <c r="LFT46" s="114"/>
      <c r="LFU46" s="114"/>
      <c r="LFV46" s="114"/>
      <c r="LFW46" s="114"/>
      <c r="LFX46" s="114"/>
      <c r="LFY46" s="114"/>
      <c r="LFZ46" s="114"/>
      <c r="LGA46" s="114"/>
      <c r="LGB46" s="114"/>
      <c r="LGC46" s="114"/>
      <c r="LGD46" s="114"/>
      <c r="LGE46" s="114"/>
      <c r="LGF46" s="114"/>
      <c r="LGG46" s="114"/>
      <c r="LGH46" s="114"/>
      <c r="LGI46" s="114"/>
      <c r="LGJ46" s="114"/>
      <c r="LGK46" s="114"/>
      <c r="LGL46" s="114"/>
      <c r="LGM46" s="114"/>
      <c r="LGN46" s="114"/>
      <c r="LGO46" s="114"/>
      <c r="LGP46" s="114"/>
      <c r="LGQ46" s="114"/>
      <c r="LGR46" s="114"/>
      <c r="LGS46" s="114"/>
      <c r="LGT46" s="114"/>
      <c r="LGU46" s="114"/>
      <c r="LGV46" s="114"/>
      <c r="LGW46" s="114"/>
      <c r="LGX46" s="114"/>
      <c r="LGY46" s="114"/>
      <c r="LGZ46" s="114"/>
      <c r="LHA46" s="114"/>
      <c r="LHB46" s="114"/>
      <c r="LHC46" s="114"/>
      <c r="LHD46" s="114"/>
      <c r="LHE46" s="114"/>
      <c r="LHF46" s="114"/>
      <c r="LHG46" s="114"/>
      <c r="LHH46" s="114"/>
      <c r="LHI46" s="114"/>
      <c r="LHJ46" s="114"/>
      <c r="LHK46" s="114"/>
      <c r="LHL46" s="114"/>
      <c r="LHM46" s="114"/>
      <c r="LHN46" s="114"/>
      <c r="LHO46" s="114"/>
      <c r="LHP46" s="114"/>
      <c r="LHQ46" s="114"/>
      <c r="LHR46" s="114"/>
      <c r="LHS46" s="114"/>
      <c r="LHT46" s="114"/>
      <c r="LHU46" s="114"/>
      <c r="LHV46" s="114"/>
      <c r="LHW46" s="114"/>
      <c r="LHX46" s="114"/>
      <c r="LHY46" s="114"/>
      <c r="LHZ46" s="114"/>
      <c r="LIA46" s="114"/>
      <c r="LIB46" s="114"/>
      <c r="LIC46" s="114"/>
      <c r="LID46" s="114"/>
      <c r="LIE46" s="114"/>
      <c r="LIF46" s="114"/>
      <c r="LIG46" s="114"/>
      <c r="LIH46" s="114"/>
      <c r="LII46" s="114"/>
      <c r="LIJ46" s="114"/>
      <c r="LIK46" s="114"/>
      <c r="LIL46" s="114"/>
      <c r="LIM46" s="114"/>
      <c r="LIN46" s="114"/>
      <c r="LIO46" s="114"/>
      <c r="LIP46" s="114"/>
      <c r="LIQ46" s="114"/>
      <c r="LIR46" s="114"/>
      <c r="LIS46" s="114"/>
      <c r="LIT46" s="114"/>
      <c r="LIU46" s="114"/>
      <c r="LIV46" s="114"/>
      <c r="LIW46" s="114"/>
      <c r="LIX46" s="114"/>
      <c r="LIY46" s="114"/>
      <c r="LIZ46" s="114"/>
      <c r="LJA46" s="114"/>
      <c r="LJB46" s="114"/>
      <c r="LJC46" s="114"/>
      <c r="LJD46" s="114"/>
      <c r="LJE46" s="114"/>
      <c r="LJF46" s="114"/>
      <c r="LJG46" s="114"/>
      <c r="LJH46" s="114"/>
      <c r="LJI46" s="114"/>
      <c r="LJJ46" s="114"/>
      <c r="LJK46" s="114"/>
      <c r="LJL46" s="114"/>
      <c r="LJM46" s="114"/>
      <c r="LJN46" s="114"/>
      <c r="LJO46" s="114"/>
      <c r="LJP46" s="114"/>
      <c r="LJQ46" s="114"/>
      <c r="LJR46" s="114"/>
      <c r="LJS46" s="114"/>
      <c r="LJT46" s="114"/>
      <c r="LJU46" s="114"/>
      <c r="LJV46" s="114"/>
      <c r="LJW46" s="114"/>
      <c r="LJX46" s="114"/>
      <c r="LJY46" s="114"/>
      <c r="LJZ46" s="114"/>
      <c r="LKA46" s="114"/>
      <c r="LKB46" s="114"/>
      <c r="LKC46" s="114"/>
      <c r="LKD46" s="114"/>
      <c r="LKE46" s="114"/>
      <c r="LKF46" s="114"/>
      <c r="LKG46" s="114"/>
      <c r="LKH46" s="114"/>
      <c r="LKI46" s="114"/>
      <c r="LKJ46" s="114"/>
      <c r="LKK46" s="114"/>
      <c r="LKL46" s="114"/>
      <c r="LKM46" s="114"/>
      <c r="LKN46" s="114"/>
      <c r="LKO46" s="114"/>
      <c r="LKP46" s="114"/>
      <c r="LKQ46" s="114"/>
      <c r="LKR46" s="114"/>
      <c r="LKS46" s="114"/>
      <c r="LKT46" s="114"/>
      <c r="LKU46" s="114"/>
      <c r="LKV46" s="114"/>
      <c r="LKW46" s="114"/>
      <c r="LKX46" s="114"/>
      <c r="LKY46" s="114"/>
      <c r="LKZ46" s="114"/>
      <c r="LLA46" s="114"/>
      <c r="LLB46" s="114"/>
      <c r="LLC46" s="114"/>
      <c r="LLD46" s="114"/>
      <c r="LLE46" s="114"/>
      <c r="LLF46" s="114"/>
      <c r="LLG46" s="114"/>
      <c r="LLH46" s="114"/>
      <c r="LLI46" s="114"/>
      <c r="LLJ46" s="114"/>
      <c r="LLK46" s="114"/>
      <c r="LLL46" s="114"/>
      <c r="LLM46" s="114"/>
      <c r="LLN46" s="114"/>
      <c r="LLO46" s="114"/>
      <c r="LLP46" s="114"/>
      <c r="LLQ46" s="114"/>
      <c r="LLR46" s="114"/>
      <c r="LLS46" s="114"/>
      <c r="LLT46" s="114"/>
      <c r="LLU46" s="114"/>
      <c r="LLV46" s="114"/>
      <c r="LLW46" s="114"/>
      <c r="LLX46" s="114"/>
      <c r="LLY46" s="114"/>
      <c r="LLZ46" s="114"/>
      <c r="LMA46" s="114"/>
      <c r="LMB46" s="114"/>
      <c r="LMC46" s="114"/>
      <c r="LMD46" s="114"/>
      <c r="LME46" s="114"/>
      <c r="LMF46" s="114"/>
      <c r="LMG46" s="114"/>
      <c r="LMH46" s="114"/>
      <c r="LMI46" s="114"/>
      <c r="LMJ46" s="114"/>
      <c r="LMK46" s="114"/>
      <c r="LML46" s="114"/>
      <c r="LMM46" s="114"/>
      <c r="LMN46" s="114"/>
      <c r="LMO46" s="114"/>
      <c r="LMP46" s="114"/>
      <c r="LMQ46" s="114"/>
      <c r="LMR46" s="114"/>
      <c r="LMS46" s="114"/>
      <c r="LMT46" s="114"/>
      <c r="LMU46" s="114"/>
      <c r="LMV46" s="114"/>
      <c r="LMW46" s="114"/>
      <c r="LMX46" s="114"/>
      <c r="LMY46" s="114"/>
      <c r="LMZ46" s="114"/>
      <c r="LNA46" s="114"/>
      <c r="LNB46" s="114"/>
      <c r="LNC46" s="114"/>
      <c r="LND46" s="114"/>
      <c r="LNE46" s="114"/>
      <c r="LNF46" s="114"/>
      <c r="LNG46" s="114"/>
      <c r="LNH46" s="114"/>
      <c r="LNI46" s="114"/>
      <c r="LNJ46" s="114"/>
      <c r="LNK46" s="114"/>
      <c r="LNL46" s="114"/>
      <c r="LNM46" s="114"/>
      <c r="LNN46" s="114"/>
      <c r="LNO46" s="114"/>
      <c r="LNP46" s="114"/>
      <c r="LNQ46" s="114"/>
      <c r="LNR46" s="114"/>
      <c r="LNS46" s="114"/>
      <c r="LNT46" s="114"/>
      <c r="LNU46" s="114"/>
      <c r="LNV46" s="114"/>
      <c r="LNW46" s="114"/>
      <c r="LNX46" s="114"/>
      <c r="LNY46" s="114"/>
      <c r="LNZ46" s="114"/>
      <c r="LOA46" s="114"/>
      <c r="LOB46" s="114"/>
      <c r="LOC46" s="114"/>
      <c r="LOD46" s="114"/>
      <c r="LOE46" s="114"/>
      <c r="LOF46" s="114"/>
      <c r="LOG46" s="114"/>
      <c r="LOH46" s="114"/>
      <c r="LOI46" s="114"/>
      <c r="LOJ46" s="114"/>
      <c r="LOK46" s="114"/>
      <c r="LOL46" s="114"/>
      <c r="LOM46" s="114"/>
      <c r="LON46" s="114"/>
      <c r="LOO46" s="114"/>
      <c r="LOP46" s="114"/>
      <c r="LOQ46" s="114"/>
      <c r="LOR46" s="114"/>
      <c r="LOS46" s="114"/>
      <c r="LOT46" s="114"/>
      <c r="LOU46" s="114"/>
      <c r="LOV46" s="114"/>
      <c r="LOW46" s="114"/>
      <c r="LOX46" s="114"/>
      <c r="LOY46" s="114"/>
      <c r="LOZ46" s="114"/>
      <c r="LPA46" s="114"/>
      <c r="LPB46" s="114"/>
      <c r="LPC46" s="114"/>
      <c r="LPD46" s="114"/>
      <c r="LPE46" s="114"/>
      <c r="LPF46" s="114"/>
      <c r="LPG46" s="114"/>
      <c r="LPH46" s="114"/>
      <c r="LPI46" s="114"/>
      <c r="LPJ46" s="114"/>
      <c r="LPK46" s="114"/>
      <c r="LPL46" s="114"/>
      <c r="LPM46" s="114"/>
      <c r="LPN46" s="114"/>
      <c r="LPO46" s="114"/>
      <c r="LPP46" s="114"/>
      <c r="LPQ46" s="114"/>
      <c r="LPR46" s="114"/>
      <c r="LPS46" s="114"/>
      <c r="LPT46" s="114"/>
      <c r="LPU46" s="114"/>
      <c r="LPV46" s="114"/>
      <c r="LPW46" s="114"/>
      <c r="LPX46" s="114"/>
      <c r="LPY46" s="114"/>
      <c r="LPZ46" s="114"/>
      <c r="LQA46" s="114"/>
      <c r="LQB46" s="114"/>
      <c r="LQC46" s="114"/>
      <c r="LQD46" s="114"/>
      <c r="LQE46" s="114"/>
      <c r="LQF46" s="114"/>
      <c r="LQG46" s="114"/>
      <c r="LQH46" s="114"/>
      <c r="LQI46" s="114"/>
      <c r="LQJ46" s="114"/>
      <c r="LQK46" s="114"/>
      <c r="LQL46" s="114"/>
      <c r="LQM46" s="114"/>
      <c r="LQN46" s="114"/>
      <c r="LQO46" s="114"/>
      <c r="LQP46" s="114"/>
      <c r="LQQ46" s="114"/>
      <c r="LQR46" s="114"/>
      <c r="LQS46" s="114"/>
      <c r="LQT46" s="114"/>
      <c r="LQU46" s="114"/>
      <c r="LQV46" s="114"/>
      <c r="LQW46" s="114"/>
      <c r="LQX46" s="114"/>
      <c r="LQY46" s="114"/>
      <c r="LQZ46" s="114"/>
      <c r="LRA46" s="114"/>
      <c r="LRB46" s="114"/>
      <c r="LRC46" s="114"/>
      <c r="LRD46" s="114"/>
      <c r="LRE46" s="114"/>
      <c r="LRF46" s="114"/>
      <c r="LRG46" s="114"/>
      <c r="LRH46" s="114"/>
      <c r="LRI46" s="114"/>
      <c r="LRJ46" s="114"/>
      <c r="LRK46" s="114"/>
      <c r="LRL46" s="114"/>
      <c r="LRM46" s="114"/>
      <c r="LRN46" s="114"/>
      <c r="LRO46" s="114"/>
      <c r="LRP46" s="114"/>
      <c r="LRQ46" s="114"/>
      <c r="LRR46" s="114"/>
      <c r="LRS46" s="114"/>
      <c r="LRT46" s="114"/>
      <c r="LRU46" s="114"/>
      <c r="LRV46" s="114"/>
      <c r="LRW46" s="114"/>
      <c r="LRX46" s="114"/>
      <c r="LRY46" s="114"/>
      <c r="LRZ46" s="114"/>
      <c r="LSA46" s="114"/>
      <c r="LSB46" s="114"/>
      <c r="LSC46" s="114"/>
      <c r="LSD46" s="114"/>
      <c r="LSE46" s="114"/>
      <c r="LSF46" s="114"/>
      <c r="LSG46" s="114"/>
      <c r="LSH46" s="114"/>
      <c r="LSI46" s="114"/>
      <c r="LSJ46" s="114"/>
      <c r="LSK46" s="114"/>
      <c r="LSL46" s="114"/>
      <c r="LSM46" s="114"/>
      <c r="LSN46" s="114"/>
      <c r="LSO46" s="114"/>
      <c r="LSP46" s="114"/>
      <c r="LSQ46" s="114"/>
      <c r="LSR46" s="114"/>
      <c r="LSS46" s="114"/>
      <c r="LST46" s="114"/>
      <c r="LSU46" s="114"/>
      <c r="LSV46" s="114"/>
      <c r="LSW46" s="114"/>
      <c r="LSX46" s="114"/>
      <c r="LSY46" s="114"/>
      <c r="LSZ46" s="114"/>
      <c r="LTA46" s="114"/>
      <c r="LTB46" s="114"/>
      <c r="LTC46" s="114"/>
      <c r="LTD46" s="114"/>
      <c r="LTE46" s="114"/>
      <c r="LTF46" s="114"/>
      <c r="LTG46" s="114"/>
      <c r="LTH46" s="114"/>
      <c r="LTI46" s="114"/>
      <c r="LTJ46" s="114"/>
      <c r="LTK46" s="114"/>
      <c r="LTL46" s="114"/>
      <c r="LTM46" s="114"/>
      <c r="LTN46" s="114"/>
      <c r="LTO46" s="114"/>
      <c r="LTP46" s="114"/>
      <c r="LTQ46" s="114"/>
      <c r="LTR46" s="114"/>
      <c r="LTS46" s="114"/>
      <c r="LTT46" s="114"/>
      <c r="LTU46" s="114"/>
      <c r="LTV46" s="114"/>
      <c r="LTW46" s="114"/>
      <c r="LTX46" s="114"/>
      <c r="LTY46" s="114"/>
      <c r="LTZ46" s="114"/>
      <c r="LUA46" s="114"/>
      <c r="LUB46" s="114"/>
      <c r="LUC46" s="114"/>
      <c r="LUD46" s="114"/>
      <c r="LUE46" s="114"/>
      <c r="LUF46" s="114"/>
      <c r="LUG46" s="114"/>
      <c r="LUH46" s="114"/>
      <c r="LUI46" s="114"/>
      <c r="LUJ46" s="114"/>
      <c r="LUK46" s="114"/>
      <c r="LUL46" s="114"/>
      <c r="LUM46" s="114"/>
      <c r="LUN46" s="114"/>
      <c r="LUO46" s="114"/>
      <c r="LUP46" s="114"/>
      <c r="LUQ46" s="114"/>
      <c r="LUR46" s="114"/>
      <c r="LUS46" s="114"/>
      <c r="LUT46" s="114"/>
      <c r="LUU46" s="114"/>
      <c r="LUV46" s="114"/>
      <c r="LUW46" s="114"/>
      <c r="LUX46" s="114"/>
      <c r="LUY46" s="114"/>
      <c r="LUZ46" s="114"/>
      <c r="LVA46" s="114"/>
      <c r="LVB46" s="114"/>
      <c r="LVC46" s="114"/>
      <c r="LVD46" s="114"/>
      <c r="LVE46" s="114"/>
      <c r="LVF46" s="114"/>
      <c r="LVG46" s="114"/>
      <c r="LVH46" s="114"/>
      <c r="LVI46" s="114"/>
      <c r="LVJ46" s="114"/>
      <c r="LVK46" s="114"/>
      <c r="LVL46" s="114"/>
      <c r="LVM46" s="114"/>
      <c r="LVN46" s="114"/>
      <c r="LVO46" s="114"/>
      <c r="LVP46" s="114"/>
      <c r="LVQ46" s="114"/>
      <c r="LVR46" s="114"/>
      <c r="LVS46" s="114"/>
      <c r="LVT46" s="114"/>
      <c r="LVU46" s="114"/>
      <c r="LVV46" s="114"/>
      <c r="LVW46" s="114"/>
      <c r="LVX46" s="114"/>
      <c r="LVY46" s="114"/>
      <c r="LVZ46" s="114"/>
      <c r="LWA46" s="114"/>
      <c r="LWB46" s="114"/>
      <c r="LWC46" s="114"/>
      <c r="LWD46" s="114"/>
      <c r="LWE46" s="114"/>
      <c r="LWF46" s="114"/>
      <c r="LWG46" s="114"/>
      <c r="LWH46" s="114"/>
      <c r="LWI46" s="114"/>
      <c r="LWJ46" s="114"/>
      <c r="LWK46" s="114"/>
      <c r="LWL46" s="114"/>
      <c r="LWM46" s="114"/>
      <c r="LWN46" s="114"/>
      <c r="LWO46" s="114"/>
      <c r="LWP46" s="114"/>
      <c r="LWQ46" s="114"/>
      <c r="LWR46" s="114"/>
      <c r="LWS46" s="114"/>
      <c r="LWT46" s="114"/>
      <c r="LWU46" s="114"/>
      <c r="LWV46" s="114"/>
      <c r="LWW46" s="114"/>
      <c r="LWX46" s="114"/>
      <c r="LWY46" s="114"/>
      <c r="LWZ46" s="114"/>
      <c r="LXA46" s="114"/>
      <c r="LXB46" s="114"/>
      <c r="LXC46" s="114"/>
      <c r="LXD46" s="114"/>
      <c r="LXE46" s="114"/>
      <c r="LXF46" s="114"/>
      <c r="LXG46" s="114"/>
      <c r="LXH46" s="114"/>
      <c r="LXI46" s="114"/>
      <c r="LXJ46" s="114"/>
      <c r="LXK46" s="114"/>
      <c r="LXL46" s="114"/>
      <c r="LXM46" s="114"/>
      <c r="LXN46" s="114"/>
      <c r="LXO46" s="114"/>
      <c r="LXP46" s="114"/>
      <c r="LXQ46" s="114"/>
      <c r="LXR46" s="114"/>
      <c r="LXS46" s="114"/>
      <c r="LXT46" s="114"/>
      <c r="LXU46" s="114"/>
      <c r="LXV46" s="114"/>
      <c r="LXW46" s="114"/>
      <c r="LXX46" s="114"/>
      <c r="LXY46" s="114"/>
      <c r="LXZ46" s="114"/>
      <c r="LYA46" s="114"/>
      <c r="LYB46" s="114"/>
      <c r="LYC46" s="114"/>
      <c r="LYD46" s="114"/>
      <c r="LYE46" s="114"/>
      <c r="LYF46" s="114"/>
      <c r="LYG46" s="114"/>
      <c r="LYH46" s="114"/>
      <c r="LYI46" s="114"/>
      <c r="LYJ46" s="114"/>
      <c r="LYK46" s="114"/>
      <c r="LYL46" s="114"/>
      <c r="LYM46" s="114"/>
      <c r="LYN46" s="114"/>
      <c r="LYO46" s="114"/>
      <c r="LYP46" s="114"/>
      <c r="LYQ46" s="114"/>
      <c r="LYR46" s="114"/>
      <c r="LYS46" s="114"/>
      <c r="LYT46" s="114"/>
      <c r="LYU46" s="114"/>
      <c r="LYV46" s="114"/>
      <c r="LYW46" s="114"/>
      <c r="LYX46" s="114"/>
      <c r="LYY46" s="114"/>
      <c r="LYZ46" s="114"/>
      <c r="LZA46" s="114"/>
      <c r="LZB46" s="114"/>
      <c r="LZC46" s="114"/>
      <c r="LZD46" s="114"/>
      <c r="LZE46" s="114"/>
      <c r="LZF46" s="114"/>
      <c r="LZG46" s="114"/>
      <c r="LZH46" s="114"/>
      <c r="LZI46" s="114"/>
      <c r="LZJ46" s="114"/>
      <c r="LZK46" s="114"/>
      <c r="LZL46" s="114"/>
      <c r="LZM46" s="114"/>
      <c r="LZN46" s="114"/>
      <c r="LZO46" s="114"/>
      <c r="LZP46" s="114"/>
      <c r="LZQ46" s="114"/>
      <c r="LZR46" s="114"/>
      <c r="LZS46" s="114"/>
      <c r="LZT46" s="114"/>
      <c r="LZU46" s="114"/>
      <c r="LZV46" s="114"/>
      <c r="LZW46" s="114"/>
      <c r="LZX46" s="114"/>
      <c r="LZY46" s="114"/>
      <c r="LZZ46" s="114"/>
      <c r="MAA46" s="114"/>
      <c r="MAB46" s="114"/>
      <c r="MAC46" s="114"/>
      <c r="MAD46" s="114"/>
      <c r="MAE46" s="114"/>
      <c r="MAF46" s="114"/>
      <c r="MAG46" s="114"/>
      <c r="MAH46" s="114"/>
      <c r="MAI46" s="114"/>
      <c r="MAJ46" s="114"/>
      <c r="MAK46" s="114"/>
      <c r="MAL46" s="114"/>
      <c r="MAM46" s="114"/>
      <c r="MAN46" s="114"/>
      <c r="MAO46" s="114"/>
      <c r="MAP46" s="114"/>
      <c r="MAQ46" s="114"/>
      <c r="MAR46" s="114"/>
      <c r="MAS46" s="114"/>
      <c r="MAT46" s="114"/>
      <c r="MAU46" s="114"/>
      <c r="MAV46" s="114"/>
      <c r="MAW46" s="114"/>
      <c r="MAX46" s="114"/>
      <c r="MAY46" s="114"/>
      <c r="MAZ46" s="114"/>
      <c r="MBA46" s="114"/>
      <c r="MBB46" s="114"/>
      <c r="MBC46" s="114"/>
      <c r="MBD46" s="114"/>
      <c r="MBE46" s="114"/>
      <c r="MBF46" s="114"/>
      <c r="MBG46" s="114"/>
      <c r="MBH46" s="114"/>
      <c r="MBI46" s="114"/>
      <c r="MBJ46" s="114"/>
      <c r="MBK46" s="114"/>
      <c r="MBL46" s="114"/>
      <c r="MBM46" s="114"/>
      <c r="MBN46" s="114"/>
      <c r="MBO46" s="114"/>
      <c r="MBP46" s="114"/>
      <c r="MBQ46" s="114"/>
      <c r="MBR46" s="114"/>
      <c r="MBS46" s="114"/>
      <c r="MBT46" s="114"/>
      <c r="MBU46" s="114"/>
      <c r="MBV46" s="114"/>
      <c r="MBW46" s="114"/>
      <c r="MBX46" s="114"/>
      <c r="MBY46" s="114"/>
      <c r="MBZ46" s="114"/>
      <c r="MCA46" s="114"/>
      <c r="MCB46" s="114"/>
      <c r="MCC46" s="114"/>
      <c r="MCD46" s="114"/>
      <c r="MCE46" s="114"/>
      <c r="MCF46" s="114"/>
      <c r="MCG46" s="114"/>
      <c r="MCH46" s="114"/>
      <c r="MCI46" s="114"/>
      <c r="MCJ46" s="114"/>
      <c r="MCK46" s="114"/>
      <c r="MCL46" s="114"/>
      <c r="MCM46" s="114"/>
      <c r="MCN46" s="114"/>
      <c r="MCO46" s="114"/>
      <c r="MCP46" s="114"/>
      <c r="MCQ46" s="114"/>
      <c r="MCR46" s="114"/>
      <c r="MCS46" s="114"/>
      <c r="MCT46" s="114"/>
      <c r="MCU46" s="114"/>
      <c r="MCV46" s="114"/>
      <c r="MCW46" s="114"/>
      <c r="MCX46" s="114"/>
      <c r="MCY46" s="114"/>
      <c r="MCZ46" s="114"/>
      <c r="MDA46" s="114"/>
      <c r="MDB46" s="114"/>
      <c r="MDC46" s="114"/>
      <c r="MDD46" s="114"/>
      <c r="MDE46" s="114"/>
      <c r="MDF46" s="114"/>
      <c r="MDG46" s="114"/>
      <c r="MDH46" s="114"/>
      <c r="MDI46" s="114"/>
      <c r="MDJ46" s="114"/>
      <c r="MDK46" s="114"/>
      <c r="MDL46" s="114"/>
      <c r="MDM46" s="114"/>
      <c r="MDN46" s="114"/>
      <c r="MDO46" s="114"/>
      <c r="MDP46" s="114"/>
      <c r="MDQ46" s="114"/>
      <c r="MDR46" s="114"/>
      <c r="MDS46" s="114"/>
      <c r="MDT46" s="114"/>
      <c r="MDU46" s="114"/>
      <c r="MDV46" s="114"/>
      <c r="MDW46" s="114"/>
      <c r="MDX46" s="114"/>
      <c r="MDY46" s="114"/>
      <c r="MDZ46" s="114"/>
      <c r="MEA46" s="114"/>
      <c r="MEB46" s="114"/>
      <c r="MEC46" s="114"/>
      <c r="MED46" s="114"/>
      <c r="MEE46" s="114"/>
      <c r="MEF46" s="114"/>
      <c r="MEG46" s="114"/>
      <c r="MEH46" s="114"/>
      <c r="MEI46" s="114"/>
      <c r="MEJ46" s="114"/>
      <c r="MEK46" s="114"/>
      <c r="MEL46" s="114"/>
      <c r="MEM46" s="114"/>
      <c r="MEN46" s="114"/>
      <c r="MEO46" s="114"/>
      <c r="MEP46" s="114"/>
      <c r="MEQ46" s="114"/>
      <c r="MER46" s="114"/>
      <c r="MES46" s="114"/>
      <c r="MET46" s="114"/>
      <c r="MEU46" s="114"/>
      <c r="MEV46" s="114"/>
      <c r="MEW46" s="114"/>
      <c r="MEX46" s="114"/>
      <c r="MEY46" s="114"/>
      <c r="MEZ46" s="114"/>
      <c r="MFA46" s="114"/>
      <c r="MFB46" s="114"/>
      <c r="MFC46" s="114"/>
      <c r="MFD46" s="114"/>
      <c r="MFE46" s="114"/>
      <c r="MFF46" s="114"/>
      <c r="MFG46" s="114"/>
      <c r="MFH46" s="114"/>
      <c r="MFI46" s="114"/>
      <c r="MFJ46" s="114"/>
      <c r="MFK46" s="114"/>
      <c r="MFL46" s="114"/>
      <c r="MFM46" s="114"/>
      <c r="MFN46" s="114"/>
      <c r="MFO46" s="114"/>
      <c r="MFP46" s="114"/>
      <c r="MFQ46" s="114"/>
      <c r="MFR46" s="114"/>
      <c r="MFS46" s="114"/>
      <c r="MFT46" s="114"/>
      <c r="MFU46" s="114"/>
      <c r="MFV46" s="114"/>
      <c r="MFW46" s="114"/>
      <c r="MFX46" s="114"/>
      <c r="MFY46" s="114"/>
      <c r="MFZ46" s="114"/>
      <c r="MGA46" s="114"/>
      <c r="MGB46" s="114"/>
      <c r="MGC46" s="114"/>
      <c r="MGD46" s="114"/>
      <c r="MGE46" s="114"/>
      <c r="MGF46" s="114"/>
      <c r="MGG46" s="114"/>
      <c r="MGH46" s="114"/>
      <c r="MGI46" s="114"/>
      <c r="MGJ46" s="114"/>
      <c r="MGK46" s="114"/>
      <c r="MGL46" s="114"/>
      <c r="MGM46" s="114"/>
      <c r="MGN46" s="114"/>
      <c r="MGO46" s="114"/>
      <c r="MGP46" s="114"/>
      <c r="MGQ46" s="114"/>
      <c r="MGR46" s="114"/>
      <c r="MGS46" s="114"/>
      <c r="MGT46" s="114"/>
      <c r="MGU46" s="114"/>
      <c r="MGV46" s="114"/>
      <c r="MGW46" s="114"/>
      <c r="MGX46" s="114"/>
      <c r="MGY46" s="114"/>
      <c r="MGZ46" s="114"/>
      <c r="MHA46" s="114"/>
      <c r="MHB46" s="114"/>
      <c r="MHC46" s="114"/>
      <c r="MHD46" s="114"/>
      <c r="MHE46" s="114"/>
      <c r="MHF46" s="114"/>
      <c r="MHG46" s="114"/>
      <c r="MHH46" s="114"/>
      <c r="MHI46" s="114"/>
      <c r="MHJ46" s="114"/>
      <c r="MHK46" s="114"/>
      <c r="MHL46" s="114"/>
      <c r="MHM46" s="114"/>
      <c r="MHN46" s="114"/>
      <c r="MHO46" s="114"/>
      <c r="MHP46" s="114"/>
      <c r="MHQ46" s="114"/>
      <c r="MHR46" s="114"/>
      <c r="MHS46" s="114"/>
      <c r="MHT46" s="114"/>
      <c r="MHU46" s="114"/>
      <c r="MHV46" s="114"/>
      <c r="MHW46" s="114"/>
      <c r="MHX46" s="114"/>
      <c r="MHY46" s="114"/>
      <c r="MHZ46" s="114"/>
      <c r="MIA46" s="114"/>
      <c r="MIB46" s="114"/>
      <c r="MIC46" s="114"/>
      <c r="MID46" s="114"/>
      <c r="MIE46" s="114"/>
      <c r="MIF46" s="114"/>
      <c r="MIG46" s="114"/>
      <c r="MIH46" s="114"/>
      <c r="MII46" s="114"/>
      <c r="MIJ46" s="114"/>
      <c r="MIK46" s="114"/>
      <c r="MIL46" s="114"/>
      <c r="MIM46" s="114"/>
      <c r="MIN46" s="114"/>
      <c r="MIO46" s="114"/>
      <c r="MIP46" s="114"/>
      <c r="MIQ46" s="114"/>
      <c r="MIR46" s="114"/>
      <c r="MIS46" s="114"/>
      <c r="MIT46" s="114"/>
      <c r="MIU46" s="114"/>
      <c r="MIV46" s="114"/>
      <c r="MIW46" s="114"/>
      <c r="MIX46" s="114"/>
      <c r="MIY46" s="114"/>
      <c r="MIZ46" s="114"/>
      <c r="MJA46" s="114"/>
      <c r="MJB46" s="114"/>
      <c r="MJC46" s="114"/>
      <c r="MJD46" s="114"/>
      <c r="MJE46" s="114"/>
      <c r="MJF46" s="114"/>
      <c r="MJG46" s="114"/>
      <c r="MJH46" s="114"/>
      <c r="MJI46" s="114"/>
      <c r="MJJ46" s="114"/>
      <c r="MJK46" s="114"/>
      <c r="MJL46" s="114"/>
      <c r="MJM46" s="114"/>
      <c r="MJN46" s="114"/>
      <c r="MJO46" s="114"/>
      <c r="MJP46" s="114"/>
      <c r="MJQ46" s="114"/>
      <c r="MJR46" s="114"/>
      <c r="MJS46" s="114"/>
      <c r="MJT46" s="114"/>
      <c r="MJU46" s="114"/>
      <c r="MJV46" s="114"/>
      <c r="MJW46" s="114"/>
      <c r="MJX46" s="114"/>
      <c r="MJY46" s="114"/>
      <c r="MJZ46" s="114"/>
      <c r="MKA46" s="114"/>
      <c r="MKB46" s="114"/>
      <c r="MKC46" s="114"/>
      <c r="MKD46" s="114"/>
      <c r="MKE46" s="114"/>
      <c r="MKF46" s="114"/>
      <c r="MKG46" s="114"/>
      <c r="MKH46" s="114"/>
      <c r="MKI46" s="114"/>
      <c r="MKJ46" s="114"/>
      <c r="MKK46" s="114"/>
      <c r="MKL46" s="114"/>
      <c r="MKM46" s="114"/>
      <c r="MKN46" s="114"/>
      <c r="MKO46" s="114"/>
      <c r="MKP46" s="114"/>
      <c r="MKQ46" s="114"/>
      <c r="MKR46" s="114"/>
      <c r="MKS46" s="114"/>
      <c r="MKT46" s="114"/>
      <c r="MKU46" s="114"/>
      <c r="MKV46" s="114"/>
      <c r="MKW46" s="114"/>
      <c r="MKX46" s="114"/>
      <c r="MKY46" s="114"/>
      <c r="MKZ46" s="114"/>
      <c r="MLA46" s="114"/>
      <c r="MLB46" s="114"/>
      <c r="MLC46" s="114"/>
      <c r="MLD46" s="114"/>
      <c r="MLE46" s="114"/>
      <c r="MLF46" s="114"/>
      <c r="MLG46" s="114"/>
      <c r="MLH46" s="114"/>
      <c r="MLI46" s="114"/>
      <c r="MLJ46" s="114"/>
      <c r="MLK46" s="114"/>
      <c r="MLL46" s="114"/>
      <c r="MLM46" s="114"/>
      <c r="MLN46" s="114"/>
      <c r="MLO46" s="114"/>
      <c r="MLP46" s="114"/>
      <c r="MLQ46" s="114"/>
      <c r="MLR46" s="114"/>
      <c r="MLS46" s="114"/>
      <c r="MLT46" s="114"/>
      <c r="MLU46" s="114"/>
      <c r="MLV46" s="114"/>
      <c r="MLW46" s="114"/>
      <c r="MLX46" s="114"/>
      <c r="MLY46" s="114"/>
      <c r="MLZ46" s="114"/>
      <c r="MMA46" s="114"/>
      <c r="MMB46" s="114"/>
      <c r="MMC46" s="114"/>
      <c r="MMD46" s="114"/>
      <c r="MME46" s="114"/>
      <c r="MMF46" s="114"/>
      <c r="MMG46" s="114"/>
      <c r="MMH46" s="114"/>
      <c r="MMI46" s="114"/>
      <c r="MMJ46" s="114"/>
      <c r="MMK46" s="114"/>
      <c r="MML46" s="114"/>
      <c r="MMM46" s="114"/>
      <c r="MMN46" s="114"/>
      <c r="MMO46" s="114"/>
      <c r="MMP46" s="114"/>
      <c r="MMQ46" s="114"/>
      <c r="MMR46" s="114"/>
      <c r="MMS46" s="114"/>
      <c r="MMT46" s="114"/>
      <c r="MMU46" s="114"/>
      <c r="MMV46" s="114"/>
      <c r="MMW46" s="114"/>
      <c r="MMX46" s="114"/>
      <c r="MMY46" s="114"/>
      <c r="MMZ46" s="114"/>
      <c r="MNA46" s="114"/>
      <c r="MNB46" s="114"/>
      <c r="MNC46" s="114"/>
      <c r="MND46" s="114"/>
      <c r="MNE46" s="114"/>
      <c r="MNF46" s="114"/>
      <c r="MNG46" s="114"/>
      <c r="MNH46" s="114"/>
      <c r="MNI46" s="114"/>
      <c r="MNJ46" s="114"/>
      <c r="MNK46" s="114"/>
      <c r="MNL46" s="114"/>
      <c r="MNM46" s="114"/>
      <c r="MNN46" s="114"/>
      <c r="MNO46" s="114"/>
      <c r="MNP46" s="114"/>
      <c r="MNQ46" s="114"/>
      <c r="MNR46" s="114"/>
      <c r="MNS46" s="114"/>
      <c r="MNT46" s="114"/>
      <c r="MNU46" s="114"/>
      <c r="MNV46" s="114"/>
      <c r="MNW46" s="114"/>
      <c r="MNX46" s="114"/>
      <c r="MNY46" s="114"/>
      <c r="MNZ46" s="114"/>
      <c r="MOA46" s="114"/>
      <c r="MOB46" s="114"/>
      <c r="MOC46" s="114"/>
      <c r="MOD46" s="114"/>
      <c r="MOE46" s="114"/>
      <c r="MOF46" s="114"/>
      <c r="MOG46" s="114"/>
      <c r="MOH46" s="114"/>
      <c r="MOI46" s="114"/>
      <c r="MOJ46" s="114"/>
      <c r="MOK46" s="114"/>
      <c r="MOL46" s="114"/>
      <c r="MOM46" s="114"/>
      <c r="MON46" s="114"/>
      <c r="MOO46" s="114"/>
      <c r="MOP46" s="114"/>
      <c r="MOQ46" s="114"/>
      <c r="MOR46" s="114"/>
      <c r="MOS46" s="114"/>
      <c r="MOT46" s="114"/>
      <c r="MOU46" s="114"/>
      <c r="MOV46" s="114"/>
      <c r="MOW46" s="114"/>
      <c r="MOX46" s="114"/>
      <c r="MOY46" s="114"/>
      <c r="MOZ46" s="114"/>
      <c r="MPA46" s="114"/>
      <c r="MPB46" s="114"/>
      <c r="MPC46" s="114"/>
      <c r="MPD46" s="114"/>
      <c r="MPE46" s="114"/>
      <c r="MPF46" s="114"/>
      <c r="MPG46" s="114"/>
      <c r="MPH46" s="114"/>
      <c r="MPI46" s="114"/>
      <c r="MPJ46" s="114"/>
      <c r="MPK46" s="114"/>
      <c r="MPL46" s="114"/>
      <c r="MPM46" s="114"/>
      <c r="MPN46" s="114"/>
      <c r="MPO46" s="114"/>
      <c r="MPP46" s="114"/>
      <c r="MPQ46" s="114"/>
      <c r="MPR46" s="114"/>
      <c r="MPS46" s="114"/>
      <c r="MPT46" s="114"/>
      <c r="MPU46" s="114"/>
      <c r="MPV46" s="114"/>
      <c r="MPW46" s="114"/>
      <c r="MPX46" s="114"/>
      <c r="MPY46" s="114"/>
      <c r="MPZ46" s="114"/>
      <c r="MQA46" s="114"/>
      <c r="MQB46" s="114"/>
      <c r="MQC46" s="114"/>
      <c r="MQD46" s="114"/>
      <c r="MQE46" s="114"/>
      <c r="MQF46" s="114"/>
      <c r="MQG46" s="114"/>
      <c r="MQH46" s="114"/>
      <c r="MQI46" s="114"/>
      <c r="MQJ46" s="114"/>
      <c r="MQK46" s="114"/>
      <c r="MQL46" s="114"/>
      <c r="MQM46" s="114"/>
      <c r="MQN46" s="114"/>
      <c r="MQO46" s="114"/>
      <c r="MQP46" s="114"/>
      <c r="MQQ46" s="114"/>
      <c r="MQR46" s="114"/>
      <c r="MQS46" s="114"/>
      <c r="MQT46" s="114"/>
      <c r="MQU46" s="114"/>
      <c r="MQV46" s="114"/>
      <c r="MQW46" s="114"/>
      <c r="MQX46" s="114"/>
      <c r="MQY46" s="114"/>
      <c r="MQZ46" s="114"/>
      <c r="MRA46" s="114"/>
      <c r="MRB46" s="114"/>
      <c r="MRC46" s="114"/>
      <c r="MRD46" s="114"/>
      <c r="MRE46" s="114"/>
      <c r="MRF46" s="114"/>
      <c r="MRG46" s="114"/>
      <c r="MRH46" s="114"/>
      <c r="MRI46" s="114"/>
      <c r="MRJ46" s="114"/>
      <c r="MRK46" s="114"/>
      <c r="MRL46" s="114"/>
      <c r="MRM46" s="114"/>
      <c r="MRN46" s="114"/>
      <c r="MRO46" s="114"/>
      <c r="MRP46" s="114"/>
      <c r="MRQ46" s="114"/>
      <c r="MRR46" s="114"/>
      <c r="MRS46" s="114"/>
      <c r="MRT46" s="114"/>
      <c r="MRU46" s="114"/>
      <c r="MRV46" s="114"/>
      <c r="MRW46" s="114"/>
      <c r="MRX46" s="114"/>
      <c r="MRY46" s="114"/>
      <c r="MRZ46" s="114"/>
      <c r="MSA46" s="114"/>
      <c r="MSB46" s="114"/>
      <c r="MSC46" s="114"/>
      <c r="MSD46" s="114"/>
      <c r="MSE46" s="114"/>
      <c r="MSF46" s="114"/>
      <c r="MSG46" s="114"/>
      <c r="MSH46" s="114"/>
      <c r="MSI46" s="114"/>
      <c r="MSJ46" s="114"/>
      <c r="MSK46" s="114"/>
      <c r="MSL46" s="114"/>
      <c r="MSM46" s="114"/>
      <c r="MSN46" s="114"/>
      <c r="MSO46" s="114"/>
      <c r="MSP46" s="114"/>
      <c r="MSQ46" s="114"/>
      <c r="MSR46" s="114"/>
      <c r="MSS46" s="114"/>
      <c r="MST46" s="114"/>
      <c r="MSU46" s="114"/>
      <c r="MSV46" s="114"/>
      <c r="MSW46" s="114"/>
      <c r="MSX46" s="114"/>
      <c r="MSY46" s="114"/>
      <c r="MSZ46" s="114"/>
      <c r="MTA46" s="114"/>
      <c r="MTB46" s="114"/>
      <c r="MTC46" s="114"/>
      <c r="MTD46" s="114"/>
      <c r="MTE46" s="114"/>
      <c r="MTF46" s="114"/>
      <c r="MTG46" s="114"/>
      <c r="MTH46" s="114"/>
      <c r="MTI46" s="114"/>
      <c r="MTJ46" s="114"/>
      <c r="MTK46" s="114"/>
      <c r="MTL46" s="114"/>
      <c r="MTM46" s="114"/>
      <c r="MTN46" s="114"/>
      <c r="MTO46" s="114"/>
      <c r="MTP46" s="114"/>
      <c r="MTQ46" s="114"/>
      <c r="MTR46" s="114"/>
      <c r="MTS46" s="114"/>
      <c r="MTT46" s="114"/>
      <c r="MTU46" s="114"/>
      <c r="MTV46" s="114"/>
      <c r="MTW46" s="114"/>
      <c r="MTX46" s="114"/>
      <c r="MTY46" s="114"/>
      <c r="MTZ46" s="114"/>
      <c r="MUA46" s="114"/>
      <c r="MUB46" s="114"/>
      <c r="MUC46" s="114"/>
      <c r="MUD46" s="114"/>
      <c r="MUE46" s="114"/>
      <c r="MUF46" s="114"/>
      <c r="MUG46" s="114"/>
      <c r="MUH46" s="114"/>
      <c r="MUI46" s="114"/>
      <c r="MUJ46" s="114"/>
      <c r="MUK46" s="114"/>
      <c r="MUL46" s="114"/>
      <c r="MUM46" s="114"/>
      <c r="MUN46" s="114"/>
      <c r="MUO46" s="114"/>
      <c r="MUP46" s="114"/>
      <c r="MUQ46" s="114"/>
      <c r="MUR46" s="114"/>
      <c r="MUS46" s="114"/>
      <c r="MUT46" s="114"/>
      <c r="MUU46" s="114"/>
      <c r="MUV46" s="114"/>
      <c r="MUW46" s="114"/>
      <c r="MUX46" s="114"/>
      <c r="MUY46" s="114"/>
      <c r="MUZ46" s="114"/>
      <c r="MVA46" s="114"/>
      <c r="MVB46" s="114"/>
      <c r="MVC46" s="114"/>
      <c r="MVD46" s="114"/>
      <c r="MVE46" s="114"/>
      <c r="MVF46" s="114"/>
      <c r="MVG46" s="114"/>
      <c r="MVH46" s="114"/>
      <c r="MVI46" s="114"/>
      <c r="MVJ46" s="114"/>
      <c r="MVK46" s="114"/>
      <c r="MVL46" s="114"/>
      <c r="MVM46" s="114"/>
      <c r="MVN46" s="114"/>
      <c r="MVO46" s="114"/>
      <c r="MVP46" s="114"/>
      <c r="MVQ46" s="114"/>
      <c r="MVR46" s="114"/>
      <c r="MVS46" s="114"/>
      <c r="MVT46" s="114"/>
      <c r="MVU46" s="114"/>
      <c r="MVV46" s="114"/>
      <c r="MVW46" s="114"/>
      <c r="MVX46" s="114"/>
      <c r="MVY46" s="114"/>
      <c r="MVZ46" s="114"/>
      <c r="MWA46" s="114"/>
      <c r="MWB46" s="114"/>
      <c r="MWC46" s="114"/>
      <c r="MWD46" s="114"/>
      <c r="MWE46" s="114"/>
      <c r="MWF46" s="114"/>
      <c r="MWG46" s="114"/>
      <c r="MWH46" s="114"/>
      <c r="MWI46" s="114"/>
      <c r="MWJ46" s="114"/>
      <c r="MWK46" s="114"/>
      <c r="MWL46" s="114"/>
      <c r="MWM46" s="114"/>
      <c r="MWN46" s="114"/>
      <c r="MWO46" s="114"/>
      <c r="MWP46" s="114"/>
      <c r="MWQ46" s="114"/>
      <c r="MWR46" s="114"/>
      <c r="MWS46" s="114"/>
      <c r="MWT46" s="114"/>
      <c r="MWU46" s="114"/>
      <c r="MWV46" s="114"/>
      <c r="MWW46" s="114"/>
      <c r="MWX46" s="114"/>
      <c r="MWY46" s="114"/>
      <c r="MWZ46" s="114"/>
      <c r="MXA46" s="114"/>
      <c r="MXB46" s="114"/>
      <c r="MXC46" s="114"/>
      <c r="MXD46" s="114"/>
      <c r="MXE46" s="114"/>
      <c r="MXF46" s="114"/>
      <c r="MXG46" s="114"/>
      <c r="MXH46" s="114"/>
      <c r="MXI46" s="114"/>
      <c r="MXJ46" s="114"/>
      <c r="MXK46" s="114"/>
      <c r="MXL46" s="114"/>
      <c r="MXM46" s="114"/>
      <c r="MXN46" s="114"/>
      <c r="MXO46" s="114"/>
      <c r="MXP46" s="114"/>
      <c r="MXQ46" s="114"/>
      <c r="MXR46" s="114"/>
      <c r="MXS46" s="114"/>
      <c r="MXT46" s="114"/>
      <c r="MXU46" s="114"/>
      <c r="MXV46" s="114"/>
      <c r="MXW46" s="114"/>
      <c r="MXX46" s="114"/>
      <c r="MXY46" s="114"/>
      <c r="MXZ46" s="114"/>
      <c r="MYA46" s="114"/>
      <c r="MYB46" s="114"/>
      <c r="MYC46" s="114"/>
      <c r="MYD46" s="114"/>
      <c r="MYE46" s="114"/>
      <c r="MYF46" s="114"/>
      <c r="MYG46" s="114"/>
      <c r="MYH46" s="114"/>
      <c r="MYI46" s="114"/>
      <c r="MYJ46" s="114"/>
      <c r="MYK46" s="114"/>
      <c r="MYL46" s="114"/>
      <c r="MYM46" s="114"/>
      <c r="MYN46" s="114"/>
      <c r="MYO46" s="114"/>
      <c r="MYP46" s="114"/>
      <c r="MYQ46" s="114"/>
      <c r="MYR46" s="114"/>
      <c r="MYS46" s="114"/>
      <c r="MYT46" s="114"/>
      <c r="MYU46" s="114"/>
      <c r="MYV46" s="114"/>
      <c r="MYW46" s="114"/>
      <c r="MYX46" s="114"/>
      <c r="MYY46" s="114"/>
      <c r="MYZ46" s="114"/>
      <c r="MZA46" s="114"/>
      <c r="MZB46" s="114"/>
      <c r="MZC46" s="114"/>
      <c r="MZD46" s="114"/>
      <c r="MZE46" s="114"/>
      <c r="MZF46" s="114"/>
      <c r="MZG46" s="114"/>
      <c r="MZH46" s="114"/>
      <c r="MZI46" s="114"/>
      <c r="MZJ46" s="114"/>
      <c r="MZK46" s="114"/>
      <c r="MZL46" s="114"/>
      <c r="MZM46" s="114"/>
      <c r="MZN46" s="114"/>
      <c r="MZO46" s="114"/>
      <c r="MZP46" s="114"/>
      <c r="MZQ46" s="114"/>
      <c r="MZR46" s="114"/>
      <c r="MZS46" s="114"/>
      <c r="MZT46" s="114"/>
      <c r="MZU46" s="114"/>
      <c r="MZV46" s="114"/>
      <c r="MZW46" s="114"/>
      <c r="MZX46" s="114"/>
      <c r="MZY46" s="114"/>
      <c r="MZZ46" s="114"/>
      <c r="NAA46" s="114"/>
      <c r="NAB46" s="114"/>
      <c r="NAC46" s="114"/>
      <c r="NAD46" s="114"/>
      <c r="NAE46" s="114"/>
      <c r="NAF46" s="114"/>
      <c r="NAG46" s="114"/>
      <c r="NAH46" s="114"/>
      <c r="NAI46" s="114"/>
      <c r="NAJ46" s="114"/>
      <c r="NAK46" s="114"/>
      <c r="NAL46" s="114"/>
      <c r="NAM46" s="114"/>
      <c r="NAN46" s="114"/>
      <c r="NAO46" s="114"/>
      <c r="NAP46" s="114"/>
      <c r="NAQ46" s="114"/>
      <c r="NAR46" s="114"/>
      <c r="NAS46" s="114"/>
      <c r="NAT46" s="114"/>
      <c r="NAU46" s="114"/>
      <c r="NAV46" s="114"/>
      <c r="NAW46" s="114"/>
      <c r="NAX46" s="114"/>
      <c r="NAY46" s="114"/>
      <c r="NAZ46" s="114"/>
      <c r="NBA46" s="114"/>
      <c r="NBB46" s="114"/>
      <c r="NBC46" s="114"/>
      <c r="NBD46" s="114"/>
      <c r="NBE46" s="114"/>
      <c r="NBF46" s="114"/>
      <c r="NBG46" s="114"/>
      <c r="NBH46" s="114"/>
      <c r="NBI46" s="114"/>
      <c r="NBJ46" s="114"/>
      <c r="NBK46" s="114"/>
      <c r="NBL46" s="114"/>
      <c r="NBM46" s="114"/>
      <c r="NBN46" s="114"/>
      <c r="NBO46" s="114"/>
      <c r="NBP46" s="114"/>
      <c r="NBQ46" s="114"/>
      <c r="NBR46" s="114"/>
      <c r="NBS46" s="114"/>
      <c r="NBT46" s="114"/>
      <c r="NBU46" s="114"/>
      <c r="NBV46" s="114"/>
      <c r="NBW46" s="114"/>
      <c r="NBX46" s="114"/>
      <c r="NBY46" s="114"/>
      <c r="NBZ46" s="114"/>
      <c r="NCA46" s="114"/>
      <c r="NCB46" s="114"/>
      <c r="NCC46" s="114"/>
      <c r="NCD46" s="114"/>
      <c r="NCE46" s="114"/>
      <c r="NCF46" s="114"/>
      <c r="NCG46" s="114"/>
      <c r="NCH46" s="114"/>
      <c r="NCI46" s="114"/>
      <c r="NCJ46" s="114"/>
      <c r="NCK46" s="114"/>
      <c r="NCL46" s="114"/>
      <c r="NCM46" s="114"/>
      <c r="NCN46" s="114"/>
      <c r="NCO46" s="114"/>
      <c r="NCP46" s="114"/>
      <c r="NCQ46" s="114"/>
      <c r="NCR46" s="114"/>
      <c r="NCS46" s="114"/>
      <c r="NCT46" s="114"/>
      <c r="NCU46" s="114"/>
      <c r="NCV46" s="114"/>
      <c r="NCW46" s="114"/>
      <c r="NCX46" s="114"/>
      <c r="NCY46" s="114"/>
      <c r="NCZ46" s="114"/>
      <c r="NDA46" s="114"/>
      <c r="NDB46" s="114"/>
      <c r="NDC46" s="114"/>
      <c r="NDD46" s="114"/>
      <c r="NDE46" s="114"/>
      <c r="NDF46" s="114"/>
      <c r="NDG46" s="114"/>
      <c r="NDH46" s="114"/>
      <c r="NDI46" s="114"/>
      <c r="NDJ46" s="114"/>
      <c r="NDK46" s="114"/>
      <c r="NDL46" s="114"/>
      <c r="NDM46" s="114"/>
      <c r="NDN46" s="114"/>
      <c r="NDO46" s="114"/>
      <c r="NDP46" s="114"/>
      <c r="NDQ46" s="114"/>
      <c r="NDR46" s="114"/>
      <c r="NDS46" s="114"/>
      <c r="NDT46" s="114"/>
      <c r="NDU46" s="114"/>
      <c r="NDV46" s="114"/>
      <c r="NDW46" s="114"/>
      <c r="NDX46" s="114"/>
      <c r="NDY46" s="114"/>
      <c r="NDZ46" s="114"/>
      <c r="NEA46" s="114"/>
      <c r="NEB46" s="114"/>
      <c r="NEC46" s="114"/>
      <c r="NED46" s="114"/>
      <c r="NEE46" s="114"/>
      <c r="NEF46" s="114"/>
      <c r="NEG46" s="114"/>
      <c r="NEH46" s="114"/>
      <c r="NEI46" s="114"/>
      <c r="NEJ46" s="114"/>
      <c r="NEK46" s="114"/>
      <c r="NEL46" s="114"/>
      <c r="NEM46" s="114"/>
      <c r="NEN46" s="114"/>
      <c r="NEO46" s="114"/>
      <c r="NEP46" s="114"/>
      <c r="NEQ46" s="114"/>
      <c r="NER46" s="114"/>
      <c r="NES46" s="114"/>
      <c r="NET46" s="114"/>
      <c r="NEU46" s="114"/>
      <c r="NEV46" s="114"/>
      <c r="NEW46" s="114"/>
      <c r="NEX46" s="114"/>
      <c r="NEY46" s="114"/>
      <c r="NEZ46" s="114"/>
      <c r="NFA46" s="114"/>
      <c r="NFB46" s="114"/>
      <c r="NFC46" s="114"/>
      <c r="NFD46" s="114"/>
      <c r="NFE46" s="114"/>
      <c r="NFF46" s="114"/>
      <c r="NFG46" s="114"/>
      <c r="NFH46" s="114"/>
      <c r="NFI46" s="114"/>
      <c r="NFJ46" s="114"/>
      <c r="NFK46" s="114"/>
      <c r="NFL46" s="114"/>
      <c r="NFM46" s="114"/>
      <c r="NFN46" s="114"/>
      <c r="NFO46" s="114"/>
      <c r="NFP46" s="114"/>
      <c r="NFQ46" s="114"/>
      <c r="NFR46" s="114"/>
      <c r="NFS46" s="114"/>
      <c r="NFT46" s="114"/>
      <c r="NFU46" s="114"/>
      <c r="NFV46" s="114"/>
      <c r="NFW46" s="114"/>
      <c r="NFX46" s="114"/>
      <c r="NFY46" s="114"/>
      <c r="NFZ46" s="114"/>
      <c r="NGA46" s="114"/>
      <c r="NGB46" s="114"/>
      <c r="NGC46" s="114"/>
      <c r="NGD46" s="114"/>
      <c r="NGE46" s="114"/>
      <c r="NGF46" s="114"/>
      <c r="NGG46" s="114"/>
      <c r="NGH46" s="114"/>
      <c r="NGI46" s="114"/>
      <c r="NGJ46" s="114"/>
      <c r="NGK46" s="114"/>
      <c r="NGL46" s="114"/>
      <c r="NGM46" s="114"/>
      <c r="NGN46" s="114"/>
      <c r="NGO46" s="114"/>
      <c r="NGP46" s="114"/>
      <c r="NGQ46" s="114"/>
      <c r="NGR46" s="114"/>
      <c r="NGS46" s="114"/>
      <c r="NGT46" s="114"/>
      <c r="NGU46" s="114"/>
      <c r="NGV46" s="114"/>
      <c r="NGW46" s="114"/>
      <c r="NGX46" s="114"/>
      <c r="NGY46" s="114"/>
      <c r="NGZ46" s="114"/>
      <c r="NHA46" s="114"/>
      <c r="NHB46" s="114"/>
      <c r="NHC46" s="114"/>
      <c r="NHD46" s="114"/>
      <c r="NHE46" s="114"/>
      <c r="NHF46" s="114"/>
      <c r="NHG46" s="114"/>
      <c r="NHH46" s="114"/>
      <c r="NHI46" s="114"/>
      <c r="NHJ46" s="114"/>
      <c r="NHK46" s="114"/>
      <c r="NHL46" s="114"/>
      <c r="NHM46" s="114"/>
      <c r="NHN46" s="114"/>
      <c r="NHO46" s="114"/>
      <c r="NHP46" s="114"/>
      <c r="NHQ46" s="114"/>
      <c r="NHR46" s="114"/>
      <c r="NHS46" s="114"/>
      <c r="NHT46" s="114"/>
      <c r="NHU46" s="114"/>
      <c r="NHV46" s="114"/>
      <c r="NHW46" s="114"/>
      <c r="NHX46" s="114"/>
      <c r="NHY46" s="114"/>
      <c r="NHZ46" s="114"/>
      <c r="NIA46" s="114"/>
      <c r="NIB46" s="114"/>
      <c r="NIC46" s="114"/>
      <c r="NID46" s="114"/>
      <c r="NIE46" s="114"/>
      <c r="NIF46" s="114"/>
      <c r="NIG46" s="114"/>
      <c r="NIH46" s="114"/>
      <c r="NII46" s="114"/>
      <c r="NIJ46" s="114"/>
      <c r="NIK46" s="114"/>
      <c r="NIL46" s="114"/>
      <c r="NIM46" s="114"/>
      <c r="NIN46" s="114"/>
      <c r="NIO46" s="114"/>
      <c r="NIP46" s="114"/>
      <c r="NIQ46" s="114"/>
      <c r="NIR46" s="114"/>
      <c r="NIS46" s="114"/>
      <c r="NIT46" s="114"/>
      <c r="NIU46" s="114"/>
      <c r="NIV46" s="114"/>
      <c r="NIW46" s="114"/>
      <c r="NIX46" s="114"/>
      <c r="NIY46" s="114"/>
      <c r="NIZ46" s="114"/>
      <c r="NJA46" s="114"/>
      <c r="NJB46" s="114"/>
      <c r="NJC46" s="114"/>
      <c r="NJD46" s="114"/>
      <c r="NJE46" s="114"/>
      <c r="NJF46" s="114"/>
      <c r="NJG46" s="114"/>
      <c r="NJH46" s="114"/>
      <c r="NJI46" s="114"/>
      <c r="NJJ46" s="114"/>
      <c r="NJK46" s="114"/>
      <c r="NJL46" s="114"/>
      <c r="NJM46" s="114"/>
      <c r="NJN46" s="114"/>
      <c r="NJO46" s="114"/>
      <c r="NJP46" s="114"/>
      <c r="NJQ46" s="114"/>
      <c r="NJR46" s="114"/>
      <c r="NJS46" s="114"/>
      <c r="NJT46" s="114"/>
      <c r="NJU46" s="114"/>
      <c r="NJV46" s="114"/>
      <c r="NJW46" s="114"/>
      <c r="NJX46" s="114"/>
      <c r="NJY46" s="114"/>
      <c r="NJZ46" s="114"/>
      <c r="NKA46" s="114"/>
      <c r="NKB46" s="114"/>
      <c r="NKC46" s="114"/>
      <c r="NKD46" s="114"/>
      <c r="NKE46" s="114"/>
      <c r="NKF46" s="114"/>
      <c r="NKG46" s="114"/>
      <c r="NKH46" s="114"/>
      <c r="NKI46" s="114"/>
      <c r="NKJ46" s="114"/>
      <c r="NKK46" s="114"/>
      <c r="NKL46" s="114"/>
      <c r="NKM46" s="114"/>
      <c r="NKN46" s="114"/>
      <c r="NKO46" s="114"/>
      <c r="NKP46" s="114"/>
      <c r="NKQ46" s="114"/>
      <c r="NKR46" s="114"/>
      <c r="NKS46" s="114"/>
      <c r="NKT46" s="114"/>
      <c r="NKU46" s="114"/>
      <c r="NKV46" s="114"/>
      <c r="NKW46" s="114"/>
      <c r="NKX46" s="114"/>
      <c r="NKY46" s="114"/>
      <c r="NKZ46" s="114"/>
      <c r="NLA46" s="114"/>
      <c r="NLB46" s="114"/>
      <c r="NLC46" s="114"/>
      <c r="NLD46" s="114"/>
      <c r="NLE46" s="114"/>
      <c r="NLF46" s="114"/>
      <c r="NLG46" s="114"/>
      <c r="NLH46" s="114"/>
      <c r="NLI46" s="114"/>
      <c r="NLJ46" s="114"/>
      <c r="NLK46" s="114"/>
      <c r="NLL46" s="114"/>
      <c r="NLM46" s="114"/>
      <c r="NLN46" s="114"/>
      <c r="NLO46" s="114"/>
      <c r="NLP46" s="114"/>
      <c r="NLQ46" s="114"/>
      <c r="NLR46" s="114"/>
      <c r="NLS46" s="114"/>
      <c r="NLT46" s="114"/>
      <c r="NLU46" s="114"/>
      <c r="NLV46" s="114"/>
      <c r="NLW46" s="114"/>
      <c r="NLX46" s="114"/>
      <c r="NLY46" s="114"/>
      <c r="NLZ46" s="114"/>
      <c r="NMA46" s="114"/>
      <c r="NMB46" s="114"/>
      <c r="NMC46" s="114"/>
      <c r="NMD46" s="114"/>
      <c r="NME46" s="114"/>
      <c r="NMF46" s="114"/>
      <c r="NMG46" s="114"/>
      <c r="NMH46" s="114"/>
      <c r="NMI46" s="114"/>
      <c r="NMJ46" s="114"/>
      <c r="NMK46" s="114"/>
      <c r="NML46" s="114"/>
      <c r="NMM46" s="114"/>
      <c r="NMN46" s="114"/>
      <c r="NMO46" s="114"/>
      <c r="NMP46" s="114"/>
      <c r="NMQ46" s="114"/>
      <c r="NMR46" s="114"/>
      <c r="NMS46" s="114"/>
      <c r="NMT46" s="114"/>
      <c r="NMU46" s="114"/>
      <c r="NMV46" s="114"/>
      <c r="NMW46" s="114"/>
      <c r="NMX46" s="114"/>
      <c r="NMY46" s="114"/>
      <c r="NMZ46" s="114"/>
      <c r="NNA46" s="114"/>
      <c r="NNB46" s="114"/>
      <c r="NNC46" s="114"/>
      <c r="NND46" s="114"/>
      <c r="NNE46" s="114"/>
      <c r="NNF46" s="114"/>
      <c r="NNG46" s="114"/>
      <c r="NNH46" s="114"/>
      <c r="NNI46" s="114"/>
      <c r="NNJ46" s="114"/>
      <c r="NNK46" s="114"/>
      <c r="NNL46" s="114"/>
      <c r="NNM46" s="114"/>
      <c r="NNN46" s="114"/>
      <c r="NNO46" s="114"/>
      <c r="NNP46" s="114"/>
      <c r="NNQ46" s="114"/>
      <c r="NNR46" s="114"/>
      <c r="NNS46" s="114"/>
      <c r="NNT46" s="114"/>
      <c r="NNU46" s="114"/>
      <c r="NNV46" s="114"/>
      <c r="NNW46" s="114"/>
      <c r="NNX46" s="114"/>
      <c r="NNY46" s="114"/>
      <c r="NNZ46" s="114"/>
      <c r="NOA46" s="114"/>
      <c r="NOB46" s="114"/>
      <c r="NOC46" s="114"/>
      <c r="NOD46" s="114"/>
      <c r="NOE46" s="114"/>
      <c r="NOF46" s="114"/>
      <c r="NOG46" s="114"/>
      <c r="NOH46" s="114"/>
      <c r="NOI46" s="114"/>
      <c r="NOJ46" s="114"/>
      <c r="NOK46" s="114"/>
      <c r="NOL46" s="114"/>
      <c r="NOM46" s="114"/>
      <c r="NON46" s="114"/>
      <c r="NOO46" s="114"/>
      <c r="NOP46" s="114"/>
      <c r="NOQ46" s="114"/>
      <c r="NOR46" s="114"/>
      <c r="NOS46" s="114"/>
      <c r="NOT46" s="114"/>
      <c r="NOU46" s="114"/>
      <c r="NOV46" s="114"/>
      <c r="NOW46" s="114"/>
      <c r="NOX46" s="114"/>
      <c r="NOY46" s="114"/>
      <c r="NOZ46" s="114"/>
      <c r="NPA46" s="114"/>
      <c r="NPB46" s="114"/>
      <c r="NPC46" s="114"/>
      <c r="NPD46" s="114"/>
      <c r="NPE46" s="114"/>
      <c r="NPF46" s="114"/>
      <c r="NPG46" s="114"/>
      <c r="NPH46" s="114"/>
      <c r="NPI46" s="114"/>
      <c r="NPJ46" s="114"/>
      <c r="NPK46" s="114"/>
      <c r="NPL46" s="114"/>
      <c r="NPM46" s="114"/>
      <c r="NPN46" s="114"/>
      <c r="NPO46" s="114"/>
      <c r="NPP46" s="114"/>
      <c r="NPQ46" s="114"/>
      <c r="NPR46" s="114"/>
      <c r="NPS46" s="114"/>
      <c r="NPT46" s="114"/>
      <c r="NPU46" s="114"/>
      <c r="NPV46" s="114"/>
      <c r="NPW46" s="114"/>
      <c r="NPX46" s="114"/>
      <c r="NPY46" s="114"/>
      <c r="NPZ46" s="114"/>
      <c r="NQA46" s="114"/>
      <c r="NQB46" s="114"/>
      <c r="NQC46" s="114"/>
      <c r="NQD46" s="114"/>
      <c r="NQE46" s="114"/>
      <c r="NQF46" s="114"/>
      <c r="NQG46" s="114"/>
      <c r="NQH46" s="114"/>
      <c r="NQI46" s="114"/>
      <c r="NQJ46" s="114"/>
      <c r="NQK46" s="114"/>
      <c r="NQL46" s="114"/>
      <c r="NQM46" s="114"/>
      <c r="NQN46" s="114"/>
      <c r="NQO46" s="114"/>
      <c r="NQP46" s="114"/>
      <c r="NQQ46" s="114"/>
      <c r="NQR46" s="114"/>
      <c r="NQS46" s="114"/>
      <c r="NQT46" s="114"/>
      <c r="NQU46" s="114"/>
      <c r="NQV46" s="114"/>
      <c r="NQW46" s="114"/>
      <c r="NQX46" s="114"/>
      <c r="NQY46" s="114"/>
      <c r="NQZ46" s="114"/>
      <c r="NRA46" s="114"/>
      <c r="NRB46" s="114"/>
      <c r="NRC46" s="114"/>
      <c r="NRD46" s="114"/>
      <c r="NRE46" s="114"/>
      <c r="NRF46" s="114"/>
      <c r="NRG46" s="114"/>
      <c r="NRH46" s="114"/>
      <c r="NRI46" s="114"/>
      <c r="NRJ46" s="114"/>
      <c r="NRK46" s="114"/>
      <c r="NRL46" s="114"/>
      <c r="NRM46" s="114"/>
      <c r="NRN46" s="114"/>
      <c r="NRO46" s="114"/>
      <c r="NRP46" s="114"/>
      <c r="NRQ46" s="114"/>
      <c r="NRR46" s="114"/>
      <c r="NRS46" s="114"/>
      <c r="NRT46" s="114"/>
      <c r="NRU46" s="114"/>
      <c r="NRV46" s="114"/>
      <c r="NRW46" s="114"/>
      <c r="NRX46" s="114"/>
      <c r="NRY46" s="114"/>
      <c r="NRZ46" s="114"/>
      <c r="NSA46" s="114"/>
      <c r="NSB46" s="114"/>
      <c r="NSC46" s="114"/>
      <c r="NSD46" s="114"/>
      <c r="NSE46" s="114"/>
      <c r="NSF46" s="114"/>
      <c r="NSG46" s="114"/>
      <c r="NSH46" s="114"/>
      <c r="NSI46" s="114"/>
      <c r="NSJ46" s="114"/>
      <c r="NSK46" s="114"/>
      <c r="NSL46" s="114"/>
      <c r="NSM46" s="114"/>
      <c r="NSN46" s="114"/>
      <c r="NSO46" s="114"/>
      <c r="NSP46" s="114"/>
      <c r="NSQ46" s="114"/>
      <c r="NSR46" s="114"/>
      <c r="NSS46" s="114"/>
      <c r="NST46" s="114"/>
      <c r="NSU46" s="114"/>
      <c r="NSV46" s="114"/>
      <c r="NSW46" s="114"/>
      <c r="NSX46" s="114"/>
      <c r="NSY46" s="114"/>
      <c r="NSZ46" s="114"/>
      <c r="NTA46" s="114"/>
      <c r="NTB46" s="114"/>
      <c r="NTC46" s="114"/>
      <c r="NTD46" s="114"/>
      <c r="NTE46" s="114"/>
      <c r="NTF46" s="114"/>
      <c r="NTG46" s="114"/>
      <c r="NTH46" s="114"/>
      <c r="NTI46" s="114"/>
      <c r="NTJ46" s="114"/>
      <c r="NTK46" s="114"/>
      <c r="NTL46" s="114"/>
      <c r="NTM46" s="114"/>
      <c r="NTN46" s="114"/>
      <c r="NTO46" s="114"/>
      <c r="NTP46" s="114"/>
      <c r="NTQ46" s="114"/>
      <c r="NTR46" s="114"/>
      <c r="NTS46" s="114"/>
      <c r="NTT46" s="114"/>
      <c r="NTU46" s="114"/>
      <c r="NTV46" s="114"/>
      <c r="NTW46" s="114"/>
      <c r="NTX46" s="114"/>
      <c r="NTY46" s="114"/>
      <c r="NTZ46" s="114"/>
      <c r="NUA46" s="114"/>
      <c r="NUB46" s="114"/>
      <c r="NUC46" s="114"/>
      <c r="NUD46" s="114"/>
      <c r="NUE46" s="114"/>
      <c r="NUF46" s="114"/>
      <c r="NUG46" s="114"/>
      <c r="NUH46" s="114"/>
      <c r="NUI46" s="114"/>
      <c r="NUJ46" s="114"/>
      <c r="NUK46" s="114"/>
      <c r="NUL46" s="114"/>
      <c r="NUM46" s="114"/>
      <c r="NUN46" s="114"/>
      <c r="NUO46" s="114"/>
      <c r="NUP46" s="114"/>
      <c r="NUQ46" s="114"/>
      <c r="NUR46" s="114"/>
      <c r="NUS46" s="114"/>
      <c r="NUT46" s="114"/>
      <c r="NUU46" s="114"/>
      <c r="NUV46" s="114"/>
      <c r="NUW46" s="114"/>
      <c r="NUX46" s="114"/>
      <c r="NUY46" s="114"/>
      <c r="NUZ46" s="114"/>
      <c r="NVA46" s="114"/>
      <c r="NVB46" s="114"/>
      <c r="NVC46" s="114"/>
      <c r="NVD46" s="114"/>
      <c r="NVE46" s="114"/>
      <c r="NVF46" s="114"/>
      <c r="NVG46" s="114"/>
      <c r="NVH46" s="114"/>
      <c r="NVI46" s="114"/>
      <c r="NVJ46" s="114"/>
      <c r="NVK46" s="114"/>
      <c r="NVL46" s="114"/>
      <c r="NVM46" s="114"/>
      <c r="NVN46" s="114"/>
      <c r="NVO46" s="114"/>
      <c r="NVP46" s="114"/>
      <c r="NVQ46" s="114"/>
      <c r="NVR46" s="114"/>
      <c r="NVS46" s="114"/>
      <c r="NVT46" s="114"/>
      <c r="NVU46" s="114"/>
      <c r="NVV46" s="114"/>
      <c r="NVW46" s="114"/>
      <c r="NVX46" s="114"/>
      <c r="NVY46" s="114"/>
      <c r="NVZ46" s="114"/>
      <c r="NWA46" s="114"/>
      <c r="NWB46" s="114"/>
      <c r="NWC46" s="114"/>
      <c r="NWD46" s="114"/>
      <c r="NWE46" s="114"/>
      <c r="NWF46" s="114"/>
      <c r="NWG46" s="114"/>
      <c r="NWH46" s="114"/>
      <c r="NWI46" s="114"/>
      <c r="NWJ46" s="114"/>
      <c r="NWK46" s="114"/>
      <c r="NWL46" s="114"/>
      <c r="NWM46" s="114"/>
      <c r="NWN46" s="114"/>
      <c r="NWO46" s="114"/>
      <c r="NWP46" s="114"/>
      <c r="NWQ46" s="114"/>
      <c r="NWR46" s="114"/>
      <c r="NWS46" s="114"/>
      <c r="NWT46" s="114"/>
      <c r="NWU46" s="114"/>
      <c r="NWV46" s="114"/>
      <c r="NWW46" s="114"/>
      <c r="NWX46" s="114"/>
      <c r="NWY46" s="114"/>
      <c r="NWZ46" s="114"/>
      <c r="NXA46" s="114"/>
      <c r="NXB46" s="114"/>
      <c r="NXC46" s="114"/>
      <c r="NXD46" s="114"/>
      <c r="NXE46" s="114"/>
      <c r="NXF46" s="114"/>
      <c r="NXG46" s="114"/>
      <c r="NXH46" s="114"/>
      <c r="NXI46" s="114"/>
      <c r="NXJ46" s="114"/>
      <c r="NXK46" s="114"/>
      <c r="NXL46" s="114"/>
      <c r="NXM46" s="114"/>
      <c r="NXN46" s="114"/>
      <c r="NXO46" s="114"/>
      <c r="NXP46" s="114"/>
      <c r="NXQ46" s="114"/>
      <c r="NXR46" s="114"/>
      <c r="NXS46" s="114"/>
      <c r="NXT46" s="114"/>
      <c r="NXU46" s="114"/>
      <c r="NXV46" s="114"/>
      <c r="NXW46" s="114"/>
      <c r="NXX46" s="114"/>
      <c r="NXY46" s="114"/>
      <c r="NXZ46" s="114"/>
      <c r="NYA46" s="114"/>
      <c r="NYB46" s="114"/>
      <c r="NYC46" s="114"/>
      <c r="NYD46" s="114"/>
      <c r="NYE46" s="114"/>
      <c r="NYF46" s="114"/>
      <c r="NYG46" s="114"/>
      <c r="NYH46" s="114"/>
      <c r="NYI46" s="114"/>
      <c r="NYJ46" s="114"/>
      <c r="NYK46" s="114"/>
      <c r="NYL46" s="114"/>
      <c r="NYM46" s="114"/>
      <c r="NYN46" s="114"/>
      <c r="NYO46" s="114"/>
      <c r="NYP46" s="114"/>
      <c r="NYQ46" s="114"/>
      <c r="NYR46" s="114"/>
      <c r="NYS46" s="114"/>
      <c r="NYT46" s="114"/>
      <c r="NYU46" s="114"/>
      <c r="NYV46" s="114"/>
      <c r="NYW46" s="114"/>
      <c r="NYX46" s="114"/>
      <c r="NYY46" s="114"/>
      <c r="NYZ46" s="114"/>
      <c r="NZA46" s="114"/>
      <c r="NZB46" s="114"/>
      <c r="NZC46" s="114"/>
      <c r="NZD46" s="114"/>
      <c r="NZE46" s="114"/>
      <c r="NZF46" s="114"/>
      <c r="NZG46" s="114"/>
      <c r="NZH46" s="114"/>
      <c r="NZI46" s="114"/>
      <c r="NZJ46" s="114"/>
      <c r="NZK46" s="114"/>
      <c r="NZL46" s="114"/>
      <c r="NZM46" s="114"/>
      <c r="NZN46" s="114"/>
      <c r="NZO46" s="114"/>
      <c r="NZP46" s="114"/>
      <c r="NZQ46" s="114"/>
      <c r="NZR46" s="114"/>
      <c r="NZS46" s="114"/>
      <c r="NZT46" s="114"/>
      <c r="NZU46" s="114"/>
      <c r="NZV46" s="114"/>
      <c r="NZW46" s="114"/>
      <c r="NZX46" s="114"/>
      <c r="NZY46" s="114"/>
      <c r="NZZ46" s="114"/>
      <c r="OAA46" s="114"/>
      <c r="OAB46" s="114"/>
      <c r="OAC46" s="114"/>
      <c r="OAD46" s="114"/>
      <c r="OAE46" s="114"/>
      <c r="OAF46" s="114"/>
      <c r="OAG46" s="114"/>
      <c r="OAH46" s="114"/>
      <c r="OAI46" s="114"/>
      <c r="OAJ46" s="114"/>
      <c r="OAK46" s="114"/>
      <c r="OAL46" s="114"/>
      <c r="OAM46" s="114"/>
      <c r="OAN46" s="114"/>
      <c r="OAO46" s="114"/>
      <c r="OAP46" s="114"/>
      <c r="OAQ46" s="114"/>
      <c r="OAR46" s="114"/>
      <c r="OAS46" s="114"/>
      <c r="OAT46" s="114"/>
      <c r="OAU46" s="114"/>
      <c r="OAV46" s="114"/>
      <c r="OAW46" s="114"/>
      <c r="OAX46" s="114"/>
      <c r="OAY46" s="114"/>
      <c r="OAZ46" s="114"/>
      <c r="OBA46" s="114"/>
      <c r="OBB46" s="114"/>
      <c r="OBC46" s="114"/>
      <c r="OBD46" s="114"/>
      <c r="OBE46" s="114"/>
      <c r="OBF46" s="114"/>
      <c r="OBG46" s="114"/>
      <c r="OBH46" s="114"/>
      <c r="OBI46" s="114"/>
      <c r="OBJ46" s="114"/>
      <c r="OBK46" s="114"/>
      <c r="OBL46" s="114"/>
      <c r="OBM46" s="114"/>
      <c r="OBN46" s="114"/>
      <c r="OBO46" s="114"/>
      <c r="OBP46" s="114"/>
      <c r="OBQ46" s="114"/>
      <c r="OBR46" s="114"/>
      <c r="OBS46" s="114"/>
      <c r="OBT46" s="114"/>
      <c r="OBU46" s="114"/>
      <c r="OBV46" s="114"/>
      <c r="OBW46" s="114"/>
      <c r="OBX46" s="114"/>
      <c r="OBY46" s="114"/>
      <c r="OBZ46" s="114"/>
      <c r="OCA46" s="114"/>
      <c r="OCB46" s="114"/>
      <c r="OCC46" s="114"/>
      <c r="OCD46" s="114"/>
      <c r="OCE46" s="114"/>
      <c r="OCF46" s="114"/>
      <c r="OCG46" s="114"/>
      <c r="OCH46" s="114"/>
      <c r="OCI46" s="114"/>
      <c r="OCJ46" s="114"/>
      <c r="OCK46" s="114"/>
      <c r="OCL46" s="114"/>
      <c r="OCM46" s="114"/>
      <c r="OCN46" s="114"/>
      <c r="OCO46" s="114"/>
      <c r="OCP46" s="114"/>
      <c r="OCQ46" s="114"/>
      <c r="OCR46" s="114"/>
      <c r="OCS46" s="114"/>
      <c r="OCT46" s="114"/>
      <c r="OCU46" s="114"/>
      <c r="OCV46" s="114"/>
      <c r="OCW46" s="114"/>
      <c r="OCX46" s="114"/>
      <c r="OCY46" s="114"/>
      <c r="OCZ46" s="114"/>
      <c r="ODA46" s="114"/>
      <c r="ODB46" s="114"/>
      <c r="ODC46" s="114"/>
      <c r="ODD46" s="114"/>
      <c r="ODE46" s="114"/>
      <c r="ODF46" s="114"/>
      <c r="ODG46" s="114"/>
      <c r="ODH46" s="114"/>
      <c r="ODI46" s="114"/>
      <c r="ODJ46" s="114"/>
      <c r="ODK46" s="114"/>
      <c r="ODL46" s="114"/>
      <c r="ODM46" s="114"/>
      <c r="ODN46" s="114"/>
      <c r="ODO46" s="114"/>
      <c r="ODP46" s="114"/>
      <c r="ODQ46" s="114"/>
      <c r="ODR46" s="114"/>
      <c r="ODS46" s="114"/>
      <c r="ODT46" s="114"/>
      <c r="ODU46" s="114"/>
      <c r="ODV46" s="114"/>
      <c r="ODW46" s="114"/>
      <c r="ODX46" s="114"/>
      <c r="ODY46" s="114"/>
      <c r="ODZ46" s="114"/>
      <c r="OEA46" s="114"/>
      <c r="OEB46" s="114"/>
      <c r="OEC46" s="114"/>
      <c r="OED46" s="114"/>
      <c r="OEE46" s="114"/>
      <c r="OEF46" s="114"/>
      <c r="OEG46" s="114"/>
      <c r="OEH46" s="114"/>
      <c r="OEI46" s="114"/>
      <c r="OEJ46" s="114"/>
      <c r="OEK46" s="114"/>
      <c r="OEL46" s="114"/>
      <c r="OEM46" s="114"/>
      <c r="OEN46" s="114"/>
      <c r="OEO46" s="114"/>
      <c r="OEP46" s="114"/>
      <c r="OEQ46" s="114"/>
      <c r="OER46" s="114"/>
      <c r="OES46" s="114"/>
      <c r="OET46" s="114"/>
      <c r="OEU46" s="114"/>
      <c r="OEV46" s="114"/>
      <c r="OEW46" s="114"/>
      <c r="OEX46" s="114"/>
      <c r="OEY46" s="114"/>
      <c r="OEZ46" s="114"/>
      <c r="OFA46" s="114"/>
      <c r="OFB46" s="114"/>
      <c r="OFC46" s="114"/>
      <c r="OFD46" s="114"/>
      <c r="OFE46" s="114"/>
      <c r="OFF46" s="114"/>
      <c r="OFG46" s="114"/>
      <c r="OFH46" s="114"/>
      <c r="OFI46" s="114"/>
      <c r="OFJ46" s="114"/>
      <c r="OFK46" s="114"/>
      <c r="OFL46" s="114"/>
      <c r="OFM46" s="114"/>
      <c r="OFN46" s="114"/>
      <c r="OFO46" s="114"/>
      <c r="OFP46" s="114"/>
      <c r="OFQ46" s="114"/>
      <c r="OFR46" s="114"/>
      <c r="OFS46" s="114"/>
      <c r="OFT46" s="114"/>
      <c r="OFU46" s="114"/>
      <c r="OFV46" s="114"/>
      <c r="OFW46" s="114"/>
      <c r="OFX46" s="114"/>
      <c r="OFY46" s="114"/>
      <c r="OFZ46" s="114"/>
      <c r="OGA46" s="114"/>
      <c r="OGB46" s="114"/>
      <c r="OGC46" s="114"/>
      <c r="OGD46" s="114"/>
      <c r="OGE46" s="114"/>
      <c r="OGF46" s="114"/>
      <c r="OGG46" s="114"/>
      <c r="OGH46" s="114"/>
      <c r="OGI46" s="114"/>
      <c r="OGJ46" s="114"/>
      <c r="OGK46" s="114"/>
      <c r="OGL46" s="114"/>
      <c r="OGM46" s="114"/>
      <c r="OGN46" s="114"/>
      <c r="OGO46" s="114"/>
      <c r="OGP46" s="114"/>
      <c r="OGQ46" s="114"/>
      <c r="OGR46" s="114"/>
      <c r="OGS46" s="114"/>
      <c r="OGT46" s="114"/>
      <c r="OGU46" s="114"/>
      <c r="OGV46" s="114"/>
      <c r="OGW46" s="114"/>
      <c r="OGX46" s="114"/>
      <c r="OGY46" s="114"/>
      <c r="OGZ46" s="114"/>
      <c r="OHA46" s="114"/>
      <c r="OHB46" s="114"/>
      <c r="OHC46" s="114"/>
      <c r="OHD46" s="114"/>
      <c r="OHE46" s="114"/>
      <c r="OHF46" s="114"/>
      <c r="OHG46" s="114"/>
      <c r="OHH46" s="114"/>
      <c r="OHI46" s="114"/>
      <c r="OHJ46" s="114"/>
      <c r="OHK46" s="114"/>
      <c r="OHL46" s="114"/>
      <c r="OHM46" s="114"/>
      <c r="OHN46" s="114"/>
      <c r="OHO46" s="114"/>
      <c r="OHP46" s="114"/>
      <c r="OHQ46" s="114"/>
      <c r="OHR46" s="114"/>
      <c r="OHS46" s="114"/>
      <c r="OHT46" s="114"/>
      <c r="OHU46" s="114"/>
      <c r="OHV46" s="114"/>
      <c r="OHW46" s="114"/>
      <c r="OHX46" s="114"/>
      <c r="OHY46" s="114"/>
      <c r="OHZ46" s="114"/>
      <c r="OIA46" s="114"/>
      <c r="OIB46" s="114"/>
      <c r="OIC46" s="114"/>
      <c r="OID46" s="114"/>
      <c r="OIE46" s="114"/>
      <c r="OIF46" s="114"/>
      <c r="OIG46" s="114"/>
      <c r="OIH46" s="114"/>
      <c r="OII46" s="114"/>
      <c r="OIJ46" s="114"/>
      <c r="OIK46" s="114"/>
      <c r="OIL46" s="114"/>
      <c r="OIM46" s="114"/>
      <c r="OIN46" s="114"/>
      <c r="OIO46" s="114"/>
      <c r="OIP46" s="114"/>
      <c r="OIQ46" s="114"/>
      <c r="OIR46" s="114"/>
      <c r="OIS46" s="114"/>
      <c r="OIT46" s="114"/>
      <c r="OIU46" s="114"/>
      <c r="OIV46" s="114"/>
      <c r="OIW46" s="114"/>
      <c r="OIX46" s="114"/>
      <c r="OIY46" s="114"/>
      <c r="OIZ46" s="114"/>
      <c r="OJA46" s="114"/>
      <c r="OJB46" s="114"/>
      <c r="OJC46" s="114"/>
      <c r="OJD46" s="114"/>
      <c r="OJE46" s="114"/>
      <c r="OJF46" s="114"/>
      <c r="OJG46" s="114"/>
      <c r="OJH46" s="114"/>
      <c r="OJI46" s="114"/>
      <c r="OJJ46" s="114"/>
      <c r="OJK46" s="114"/>
      <c r="OJL46" s="114"/>
      <c r="OJM46" s="114"/>
      <c r="OJN46" s="114"/>
      <c r="OJO46" s="114"/>
      <c r="OJP46" s="114"/>
      <c r="OJQ46" s="114"/>
      <c r="OJR46" s="114"/>
      <c r="OJS46" s="114"/>
      <c r="OJT46" s="114"/>
      <c r="OJU46" s="114"/>
      <c r="OJV46" s="114"/>
      <c r="OJW46" s="114"/>
      <c r="OJX46" s="114"/>
      <c r="OJY46" s="114"/>
      <c r="OJZ46" s="114"/>
      <c r="OKA46" s="114"/>
      <c r="OKB46" s="114"/>
      <c r="OKC46" s="114"/>
      <c r="OKD46" s="114"/>
      <c r="OKE46" s="114"/>
      <c r="OKF46" s="114"/>
      <c r="OKG46" s="114"/>
      <c r="OKH46" s="114"/>
      <c r="OKI46" s="114"/>
      <c r="OKJ46" s="114"/>
      <c r="OKK46" s="114"/>
      <c r="OKL46" s="114"/>
      <c r="OKM46" s="114"/>
      <c r="OKN46" s="114"/>
      <c r="OKO46" s="114"/>
      <c r="OKP46" s="114"/>
      <c r="OKQ46" s="114"/>
      <c r="OKR46" s="114"/>
      <c r="OKS46" s="114"/>
      <c r="OKT46" s="114"/>
      <c r="OKU46" s="114"/>
      <c r="OKV46" s="114"/>
      <c r="OKW46" s="114"/>
      <c r="OKX46" s="114"/>
      <c r="OKY46" s="114"/>
      <c r="OKZ46" s="114"/>
      <c r="OLA46" s="114"/>
      <c r="OLB46" s="114"/>
      <c r="OLC46" s="114"/>
      <c r="OLD46" s="114"/>
      <c r="OLE46" s="114"/>
      <c r="OLF46" s="114"/>
      <c r="OLG46" s="114"/>
      <c r="OLH46" s="114"/>
      <c r="OLI46" s="114"/>
      <c r="OLJ46" s="114"/>
      <c r="OLK46" s="114"/>
      <c r="OLL46" s="114"/>
      <c r="OLM46" s="114"/>
      <c r="OLN46" s="114"/>
      <c r="OLO46" s="114"/>
      <c r="OLP46" s="114"/>
      <c r="OLQ46" s="114"/>
      <c r="OLR46" s="114"/>
      <c r="OLS46" s="114"/>
      <c r="OLT46" s="114"/>
      <c r="OLU46" s="114"/>
      <c r="OLV46" s="114"/>
      <c r="OLW46" s="114"/>
      <c r="OLX46" s="114"/>
      <c r="OLY46" s="114"/>
      <c r="OLZ46" s="114"/>
      <c r="OMA46" s="114"/>
      <c r="OMB46" s="114"/>
      <c r="OMC46" s="114"/>
      <c r="OMD46" s="114"/>
      <c r="OME46" s="114"/>
      <c r="OMF46" s="114"/>
      <c r="OMG46" s="114"/>
      <c r="OMH46" s="114"/>
      <c r="OMI46" s="114"/>
      <c r="OMJ46" s="114"/>
      <c r="OMK46" s="114"/>
      <c r="OML46" s="114"/>
      <c r="OMM46" s="114"/>
      <c r="OMN46" s="114"/>
      <c r="OMO46" s="114"/>
      <c r="OMP46" s="114"/>
      <c r="OMQ46" s="114"/>
      <c r="OMR46" s="114"/>
      <c r="OMS46" s="114"/>
      <c r="OMT46" s="114"/>
      <c r="OMU46" s="114"/>
      <c r="OMV46" s="114"/>
      <c r="OMW46" s="114"/>
      <c r="OMX46" s="114"/>
      <c r="OMY46" s="114"/>
      <c r="OMZ46" s="114"/>
      <c r="ONA46" s="114"/>
      <c r="ONB46" s="114"/>
      <c r="ONC46" s="114"/>
      <c r="OND46" s="114"/>
      <c r="ONE46" s="114"/>
      <c r="ONF46" s="114"/>
      <c r="ONG46" s="114"/>
      <c r="ONH46" s="114"/>
      <c r="ONI46" s="114"/>
      <c r="ONJ46" s="114"/>
      <c r="ONK46" s="114"/>
      <c r="ONL46" s="114"/>
      <c r="ONM46" s="114"/>
      <c r="ONN46" s="114"/>
      <c r="ONO46" s="114"/>
      <c r="ONP46" s="114"/>
      <c r="ONQ46" s="114"/>
      <c r="ONR46" s="114"/>
      <c r="ONS46" s="114"/>
      <c r="ONT46" s="114"/>
      <c r="ONU46" s="114"/>
      <c r="ONV46" s="114"/>
      <c r="ONW46" s="114"/>
      <c r="ONX46" s="114"/>
      <c r="ONY46" s="114"/>
      <c r="ONZ46" s="114"/>
      <c r="OOA46" s="114"/>
      <c r="OOB46" s="114"/>
      <c r="OOC46" s="114"/>
      <c r="OOD46" s="114"/>
      <c r="OOE46" s="114"/>
      <c r="OOF46" s="114"/>
      <c r="OOG46" s="114"/>
      <c r="OOH46" s="114"/>
      <c r="OOI46" s="114"/>
      <c r="OOJ46" s="114"/>
      <c r="OOK46" s="114"/>
      <c r="OOL46" s="114"/>
      <c r="OOM46" s="114"/>
      <c r="OON46" s="114"/>
      <c r="OOO46" s="114"/>
      <c r="OOP46" s="114"/>
      <c r="OOQ46" s="114"/>
      <c r="OOR46" s="114"/>
      <c r="OOS46" s="114"/>
      <c r="OOT46" s="114"/>
      <c r="OOU46" s="114"/>
      <c r="OOV46" s="114"/>
      <c r="OOW46" s="114"/>
      <c r="OOX46" s="114"/>
      <c r="OOY46" s="114"/>
      <c r="OOZ46" s="114"/>
      <c r="OPA46" s="114"/>
      <c r="OPB46" s="114"/>
      <c r="OPC46" s="114"/>
      <c r="OPD46" s="114"/>
      <c r="OPE46" s="114"/>
      <c r="OPF46" s="114"/>
      <c r="OPG46" s="114"/>
      <c r="OPH46" s="114"/>
      <c r="OPI46" s="114"/>
      <c r="OPJ46" s="114"/>
      <c r="OPK46" s="114"/>
      <c r="OPL46" s="114"/>
      <c r="OPM46" s="114"/>
      <c r="OPN46" s="114"/>
      <c r="OPO46" s="114"/>
      <c r="OPP46" s="114"/>
      <c r="OPQ46" s="114"/>
      <c r="OPR46" s="114"/>
      <c r="OPS46" s="114"/>
      <c r="OPT46" s="114"/>
      <c r="OPU46" s="114"/>
      <c r="OPV46" s="114"/>
      <c r="OPW46" s="114"/>
      <c r="OPX46" s="114"/>
      <c r="OPY46" s="114"/>
      <c r="OPZ46" s="114"/>
      <c r="OQA46" s="114"/>
      <c r="OQB46" s="114"/>
      <c r="OQC46" s="114"/>
      <c r="OQD46" s="114"/>
      <c r="OQE46" s="114"/>
      <c r="OQF46" s="114"/>
      <c r="OQG46" s="114"/>
      <c r="OQH46" s="114"/>
      <c r="OQI46" s="114"/>
      <c r="OQJ46" s="114"/>
      <c r="OQK46" s="114"/>
      <c r="OQL46" s="114"/>
      <c r="OQM46" s="114"/>
      <c r="OQN46" s="114"/>
      <c r="OQO46" s="114"/>
      <c r="OQP46" s="114"/>
      <c r="OQQ46" s="114"/>
      <c r="OQR46" s="114"/>
      <c r="OQS46" s="114"/>
      <c r="OQT46" s="114"/>
      <c r="OQU46" s="114"/>
      <c r="OQV46" s="114"/>
      <c r="OQW46" s="114"/>
      <c r="OQX46" s="114"/>
      <c r="OQY46" s="114"/>
      <c r="OQZ46" s="114"/>
      <c r="ORA46" s="114"/>
      <c r="ORB46" s="114"/>
      <c r="ORC46" s="114"/>
      <c r="ORD46" s="114"/>
      <c r="ORE46" s="114"/>
      <c r="ORF46" s="114"/>
      <c r="ORG46" s="114"/>
      <c r="ORH46" s="114"/>
      <c r="ORI46" s="114"/>
      <c r="ORJ46" s="114"/>
      <c r="ORK46" s="114"/>
      <c r="ORL46" s="114"/>
      <c r="ORM46" s="114"/>
      <c r="ORN46" s="114"/>
      <c r="ORO46" s="114"/>
      <c r="ORP46" s="114"/>
      <c r="ORQ46" s="114"/>
      <c r="ORR46" s="114"/>
      <c r="ORS46" s="114"/>
      <c r="ORT46" s="114"/>
      <c r="ORU46" s="114"/>
      <c r="ORV46" s="114"/>
      <c r="ORW46" s="114"/>
      <c r="ORX46" s="114"/>
      <c r="ORY46" s="114"/>
      <c r="ORZ46" s="114"/>
      <c r="OSA46" s="114"/>
      <c r="OSB46" s="114"/>
      <c r="OSC46" s="114"/>
      <c r="OSD46" s="114"/>
      <c r="OSE46" s="114"/>
      <c r="OSF46" s="114"/>
      <c r="OSG46" s="114"/>
      <c r="OSH46" s="114"/>
      <c r="OSI46" s="114"/>
      <c r="OSJ46" s="114"/>
      <c r="OSK46" s="114"/>
      <c r="OSL46" s="114"/>
      <c r="OSM46" s="114"/>
      <c r="OSN46" s="114"/>
      <c r="OSO46" s="114"/>
      <c r="OSP46" s="114"/>
      <c r="OSQ46" s="114"/>
      <c r="OSR46" s="114"/>
      <c r="OSS46" s="114"/>
      <c r="OST46" s="114"/>
      <c r="OSU46" s="114"/>
      <c r="OSV46" s="114"/>
      <c r="OSW46" s="114"/>
      <c r="OSX46" s="114"/>
      <c r="OSY46" s="114"/>
      <c r="OSZ46" s="114"/>
      <c r="OTA46" s="114"/>
      <c r="OTB46" s="114"/>
      <c r="OTC46" s="114"/>
      <c r="OTD46" s="114"/>
      <c r="OTE46" s="114"/>
      <c r="OTF46" s="114"/>
      <c r="OTG46" s="114"/>
      <c r="OTH46" s="114"/>
      <c r="OTI46" s="114"/>
      <c r="OTJ46" s="114"/>
      <c r="OTK46" s="114"/>
      <c r="OTL46" s="114"/>
      <c r="OTM46" s="114"/>
      <c r="OTN46" s="114"/>
      <c r="OTO46" s="114"/>
      <c r="OTP46" s="114"/>
      <c r="OTQ46" s="114"/>
      <c r="OTR46" s="114"/>
      <c r="OTS46" s="114"/>
      <c r="OTT46" s="114"/>
      <c r="OTU46" s="114"/>
      <c r="OTV46" s="114"/>
      <c r="OTW46" s="114"/>
      <c r="OTX46" s="114"/>
      <c r="OTY46" s="114"/>
      <c r="OTZ46" s="114"/>
      <c r="OUA46" s="114"/>
      <c r="OUB46" s="114"/>
      <c r="OUC46" s="114"/>
      <c r="OUD46" s="114"/>
      <c r="OUE46" s="114"/>
      <c r="OUF46" s="114"/>
      <c r="OUG46" s="114"/>
      <c r="OUH46" s="114"/>
      <c r="OUI46" s="114"/>
      <c r="OUJ46" s="114"/>
      <c r="OUK46" s="114"/>
      <c r="OUL46" s="114"/>
      <c r="OUM46" s="114"/>
      <c r="OUN46" s="114"/>
      <c r="OUO46" s="114"/>
      <c r="OUP46" s="114"/>
      <c r="OUQ46" s="114"/>
      <c r="OUR46" s="114"/>
      <c r="OUS46" s="114"/>
      <c r="OUT46" s="114"/>
      <c r="OUU46" s="114"/>
      <c r="OUV46" s="114"/>
      <c r="OUW46" s="114"/>
      <c r="OUX46" s="114"/>
      <c r="OUY46" s="114"/>
      <c r="OUZ46" s="114"/>
      <c r="OVA46" s="114"/>
      <c r="OVB46" s="114"/>
      <c r="OVC46" s="114"/>
      <c r="OVD46" s="114"/>
      <c r="OVE46" s="114"/>
      <c r="OVF46" s="114"/>
      <c r="OVG46" s="114"/>
      <c r="OVH46" s="114"/>
      <c r="OVI46" s="114"/>
      <c r="OVJ46" s="114"/>
      <c r="OVK46" s="114"/>
      <c r="OVL46" s="114"/>
      <c r="OVM46" s="114"/>
      <c r="OVN46" s="114"/>
      <c r="OVO46" s="114"/>
      <c r="OVP46" s="114"/>
      <c r="OVQ46" s="114"/>
      <c r="OVR46" s="114"/>
      <c r="OVS46" s="114"/>
      <c r="OVT46" s="114"/>
      <c r="OVU46" s="114"/>
      <c r="OVV46" s="114"/>
      <c r="OVW46" s="114"/>
      <c r="OVX46" s="114"/>
      <c r="OVY46" s="114"/>
      <c r="OVZ46" s="114"/>
      <c r="OWA46" s="114"/>
      <c r="OWB46" s="114"/>
      <c r="OWC46" s="114"/>
      <c r="OWD46" s="114"/>
      <c r="OWE46" s="114"/>
      <c r="OWF46" s="114"/>
      <c r="OWG46" s="114"/>
      <c r="OWH46" s="114"/>
      <c r="OWI46" s="114"/>
      <c r="OWJ46" s="114"/>
      <c r="OWK46" s="114"/>
      <c r="OWL46" s="114"/>
      <c r="OWM46" s="114"/>
      <c r="OWN46" s="114"/>
      <c r="OWO46" s="114"/>
      <c r="OWP46" s="114"/>
      <c r="OWQ46" s="114"/>
      <c r="OWR46" s="114"/>
      <c r="OWS46" s="114"/>
      <c r="OWT46" s="114"/>
      <c r="OWU46" s="114"/>
      <c r="OWV46" s="114"/>
      <c r="OWW46" s="114"/>
      <c r="OWX46" s="114"/>
      <c r="OWY46" s="114"/>
      <c r="OWZ46" s="114"/>
      <c r="OXA46" s="114"/>
      <c r="OXB46" s="114"/>
      <c r="OXC46" s="114"/>
      <c r="OXD46" s="114"/>
      <c r="OXE46" s="114"/>
      <c r="OXF46" s="114"/>
      <c r="OXG46" s="114"/>
      <c r="OXH46" s="114"/>
      <c r="OXI46" s="114"/>
      <c r="OXJ46" s="114"/>
      <c r="OXK46" s="114"/>
      <c r="OXL46" s="114"/>
      <c r="OXM46" s="114"/>
      <c r="OXN46" s="114"/>
      <c r="OXO46" s="114"/>
      <c r="OXP46" s="114"/>
      <c r="OXQ46" s="114"/>
      <c r="OXR46" s="114"/>
      <c r="OXS46" s="114"/>
      <c r="OXT46" s="114"/>
      <c r="OXU46" s="114"/>
      <c r="OXV46" s="114"/>
      <c r="OXW46" s="114"/>
      <c r="OXX46" s="114"/>
      <c r="OXY46" s="114"/>
      <c r="OXZ46" s="114"/>
      <c r="OYA46" s="114"/>
      <c r="OYB46" s="114"/>
      <c r="OYC46" s="114"/>
      <c r="OYD46" s="114"/>
      <c r="OYE46" s="114"/>
      <c r="OYF46" s="114"/>
      <c r="OYG46" s="114"/>
      <c r="OYH46" s="114"/>
      <c r="OYI46" s="114"/>
      <c r="OYJ46" s="114"/>
      <c r="OYK46" s="114"/>
      <c r="OYL46" s="114"/>
      <c r="OYM46" s="114"/>
      <c r="OYN46" s="114"/>
      <c r="OYO46" s="114"/>
      <c r="OYP46" s="114"/>
      <c r="OYQ46" s="114"/>
      <c r="OYR46" s="114"/>
      <c r="OYS46" s="114"/>
      <c r="OYT46" s="114"/>
      <c r="OYU46" s="114"/>
      <c r="OYV46" s="114"/>
      <c r="OYW46" s="114"/>
      <c r="OYX46" s="114"/>
      <c r="OYY46" s="114"/>
      <c r="OYZ46" s="114"/>
      <c r="OZA46" s="114"/>
      <c r="OZB46" s="114"/>
      <c r="OZC46" s="114"/>
      <c r="OZD46" s="114"/>
      <c r="OZE46" s="114"/>
      <c r="OZF46" s="114"/>
      <c r="OZG46" s="114"/>
      <c r="OZH46" s="114"/>
      <c r="OZI46" s="114"/>
      <c r="OZJ46" s="114"/>
      <c r="OZK46" s="114"/>
      <c r="OZL46" s="114"/>
      <c r="OZM46" s="114"/>
      <c r="OZN46" s="114"/>
      <c r="OZO46" s="114"/>
      <c r="OZP46" s="114"/>
      <c r="OZQ46" s="114"/>
      <c r="OZR46" s="114"/>
      <c r="OZS46" s="114"/>
      <c r="OZT46" s="114"/>
      <c r="OZU46" s="114"/>
      <c r="OZV46" s="114"/>
      <c r="OZW46" s="114"/>
      <c r="OZX46" s="114"/>
      <c r="OZY46" s="114"/>
      <c r="OZZ46" s="114"/>
      <c r="PAA46" s="114"/>
      <c r="PAB46" s="114"/>
      <c r="PAC46" s="114"/>
      <c r="PAD46" s="114"/>
      <c r="PAE46" s="114"/>
      <c r="PAF46" s="114"/>
      <c r="PAG46" s="114"/>
      <c r="PAH46" s="114"/>
      <c r="PAI46" s="114"/>
      <c r="PAJ46" s="114"/>
      <c r="PAK46" s="114"/>
      <c r="PAL46" s="114"/>
      <c r="PAM46" s="114"/>
      <c r="PAN46" s="114"/>
      <c r="PAO46" s="114"/>
      <c r="PAP46" s="114"/>
      <c r="PAQ46" s="114"/>
      <c r="PAR46" s="114"/>
      <c r="PAS46" s="114"/>
      <c r="PAT46" s="114"/>
      <c r="PAU46" s="114"/>
      <c r="PAV46" s="114"/>
      <c r="PAW46" s="114"/>
      <c r="PAX46" s="114"/>
      <c r="PAY46" s="114"/>
      <c r="PAZ46" s="114"/>
      <c r="PBA46" s="114"/>
      <c r="PBB46" s="114"/>
      <c r="PBC46" s="114"/>
      <c r="PBD46" s="114"/>
      <c r="PBE46" s="114"/>
      <c r="PBF46" s="114"/>
      <c r="PBG46" s="114"/>
      <c r="PBH46" s="114"/>
      <c r="PBI46" s="114"/>
      <c r="PBJ46" s="114"/>
      <c r="PBK46" s="114"/>
      <c r="PBL46" s="114"/>
      <c r="PBM46" s="114"/>
      <c r="PBN46" s="114"/>
      <c r="PBO46" s="114"/>
      <c r="PBP46" s="114"/>
      <c r="PBQ46" s="114"/>
      <c r="PBR46" s="114"/>
      <c r="PBS46" s="114"/>
      <c r="PBT46" s="114"/>
      <c r="PBU46" s="114"/>
      <c r="PBV46" s="114"/>
      <c r="PBW46" s="114"/>
      <c r="PBX46" s="114"/>
      <c r="PBY46" s="114"/>
      <c r="PBZ46" s="114"/>
      <c r="PCA46" s="114"/>
      <c r="PCB46" s="114"/>
      <c r="PCC46" s="114"/>
      <c r="PCD46" s="114"/>
      <c r="PCE46" s="114"/>
      <c r="PCF46" s="114"/>
      <c r="PCG46" s="114"/>
      <c r="PCH46" s="114"/>
      <c r="PCI46" s="114"/>
      <c r="PCJ46" s="114"/>
      <c r="PCK46" s="114"/>
      <c r="PCL46" s="114"/>
      <c r="PCM46" s="114"/>
      <c r="PCN46" s="114"/>
      <c r="PCO46" s="114"/>
      <c r="PCP46" s="114"/>
      <c r="PCQ46" s="114"/>
      <c r="PCR46" s="114"/>
      <c r="PCS46" s="114"/>
      <c r="PCT46" s="114"/>
      <c r="PCU46" s="114"/>
      <c r="PCV46" s="114"/>
      <c r="PCW46" s="114"/>
      <c r="PCX46" s="114"/>
      <c r="PCY46" s="114"/>
      <c r="PCZ46" s="114"/>
      <c r="PDA46" s="114"/>
      <c r="PDB46" s="114"/>
      <c r="PDC46" s="114"/>
      <c r="PDD46" s="114"/>
      <c r="PDE46" s="114"/>
      <c r="PDF46" s="114"/>
      <c r="PDG46" s="114"/>
      <c r="PDH46" s="114"/>
      <c r="PDI46" s="114"/>
      <c r="PDJ46" s="114"/>
      <c r="PDK46" s="114"/>
      <c r="PDL46" s="114"/>
      <c r="PDM46" s="114"/>
      <c r="PDN46" s="114"/>
      <c r="PDO46" s="114"/>
      <c r="PDP46" s="114"/>
      <c r="PDQ46" s="114"/>
      <c r="PDR46" s="114"/>
      <c r="PDS46" s="114"/>
      <c r="PDT46" s="114"/>
      <c r="PDU46" s="114"/>
      <c r="PDV46" s="114"/>
      <c r="PDW46" s="114"/>
      <c r="PDX46" s="114"/>
      <c r="PDY46" s="114"/>
      <c r="PDZ46" s="114"/>
      <c r="PEA46" s="114"/>
      <c r="PEB46" s="114"/>
      <c r="PEC46" s="114"/>
      <c r="PED46" s="114"/>
      <c r="PEE46" s="114"/>
      <c r="PEF46" s="114"/>
      <c r="PEG46" s="114"/>
      <c r="PEH46" s="114"/>
      <c r="PEI46" s="114"/>
      <c r="PEJ46" s="114"/>
      <c r="PEK46" s="114"/>
      <c r="PEL46" s="114"/>
      <c r="PEM46" s="114"/>
      <c r="PEN46" s="114"/>
      <c r="PEO46" s="114"/>
      <c r="PEP46" s="114"/>
      <c r="PEQ46" s="114"/>
      <c r="PER46" s="114"/>
      <c r="PES46" s="114"/>
      <c r="PET46" s="114"/>
      <c r="PEU46" s="114"/>
      <c r="PEV46" s="114"/>
      <c r="PEW46" s="114"/>
      <c r="PEX46" s="114"/>
      <c r="PEY46" s="114"/>
      <c r="PEZ46" s="114"/>
      <c r="PFA46" s="114"/>
      <c r="PFB46" s="114"/>
      <c r="PFC46" s="114"/>
      <c r="PFD46" s="114"/>
      <c r="PFE46" s="114"/>
      <c r="PFF46" s="114"/>
      <c r="PFG46" s="114"/>
      <c r="PFH46" s="114"/>
      <c r="PFI46" s="114"/>
      <c r="PFJ46" s="114"/>
      <c r="PFK46" s="114"/>
      <c r="PFL46" s="114"/>
      <c r="PFM46" s="114"/>
      <c r="PFN46" s="114"/>
      <c r="PFO46" s="114"/>
      <c r="PFP46" s="114"/>
      <c r="PFQ46" s="114"/>
      <c r="PFR46" s="114"/>
      <c r="PFS46" s="114"/>
      <c r="PFT46" s="114"/>
      <c r="PFU46" s="114"/>
      <c r="PFV46" s="114"/>
      <c r="PFW46" s="114"/>
      <c r="PFX46" s="114"/>
      <c r="PFY46" s="114"/>
      <c r="PFZ46" s="114"/>
      <c r="PGA46" s="114"/>
      <c r="PGB46" s="114"/>
      <c r="PGC46" s="114"/>
      <c r="PGD46" s="114"/>
      <c r="PGE46" s="114"/>
      <c r="PGF46" s="114"/>
      <c r="PGG46" s="114"/>
      <c r="PGH46" s="114"/>
      <c r="PGI46" s="114"/>
      <c r="PGJ46" s="114"/>
      <c r="PGK46" s="114"/>
      <c r="PGL46" s="114"/>
      <c r="PGM46" s="114"/>
      <c r="PGN46" s="114"/>
      <c r="PGO46" s="114"/>
      <c r="PGP46" s="114"/>
      <c r="PGQ46" s="114"/>
      <c r="PGR46" s="114"/>
      <c r="PGS46" s="114"/>
      <c r="PGT46" s="114"/>
      <c r="PGU46" s="114"/>
      <c r="PGV46" s="114"/>
      <c r="PGW46" s="114"/>
      <c r="PGX46" s="114"/>
      <c r="PGY46" s="114"/>
      <c r="PGZ46" s="114"/>
      <c r="PHA46" s="114"/>
      <c r="PHB46" s="114"/>
      <c r="PHC46" s="114"/>
      <c r="PHD46" s="114"/>
      <c r="PHE46" s="114"/>
      <c r="PHF46" s="114"/>
      <c r="PHG46" s="114"/>
      <c r="PHH46" s="114"/>
      <c r="PHI46" s="114"/>
      <c r="PHJ46" s="114"/>
      <c r="PHK46" s="114"/>
      <c r="PHL46" s="114"/>
      <c r="PHM46" s="114"/>
      <c r="PHN46" s="114"/>
      <c r="PHO46" s="114"/>
      <c r="PHP46" s="114"/>
      <c r="PHQ46" s="114"/>
      <c r="PHR46" s="114"/>
      <c r="PHS46" s="114"/>
      <c r="PHT46" s="114"/>
      <c r="PHU46" s="114"/>
      <c r="PHV46" s="114"/>
      <c r="PHW46" s="114"/>
      <c r="PHX46" s="114"/>
      <c r="PHY46" s="114"/>
      <c r="PHZ46" s="114"/>
      <c r="PIA46" s="114"/>
      <c r="PIB46" s="114"/>
      <c r="PIC46" s="114"/>
      <c r="PID46" s="114"/>
      <c r="PIE46" s="114"/>
      <c r="PIF46" s="114"/>
      <c r="PIG46" s="114"/>
      <c r="PIH46" s="114"/>
      <c r="PII46" s="114"/>
      <c r="PIJ46" s="114"/>
      <c r="PIK46" s="114"/>
      <c r="PIL46" s="114"/>
      <c r="PIM46" s="114"/>
      <c r="PIN46" s="114"/>
      <c r="PIO46" s="114"/>
      <c r="PIP46" s="114"/>
      <c r="PIQ46" s="114"/>
      <c r="PIR46" s="114"/>
      <c r="PIS46" s="114"/>
      <c r="PIT46" s="114"/>
      <c r="PIU46" s="114"/>
      <c r="PIV46" s="114"/>
      <c r="PIW46" s="114"/>
      <c r="PIX46" s="114"/>
      <c r="PIY46" s="114"/>
      <c r="PIZ46" s="114"/>
      <c r="PJA46" s="114"/>
      <c r="PJB46" s="114"/>
      <c r="PJC46" s="114"/>
      <c r="PJD46" s="114"/>
      <c r="PJE46" s="114"/>
      <c r="PJF46" s="114"/>
      <c r="PJG46" s="114"/>
      <c r="PJH46" s="114"/>
      <c r="PJI46" s="114"/>
      <c r="PJJ46" s="114"/>
      <c r="PJK46" s="114"/>
      <c r="PJL46" s="114"/>
      <c r="PJM46" s="114"/>
      <c r="PJN46" s="114"/>
      <c r="PJO46" s="114"/>
      <c r="PJP46" s="114"/>
      <c r="PJQ46" s="114"/>
      <c r="PJR46" s="114"/>
      <c r="PJS46" s="114"/>
      <c r="PJT46" s="114"/>
      <c r="PJU46" s="114"/>
      <c r="PJV46" s="114"/>
      <c r="PJW46" s="114"/>
      <c r="PJX46" s="114"/>
      <c r="PJY46" s="114"/>
      <c r="PJZ46" s="114"/>
      <c r="PKA46" s="114"/>
      <c r="PKB46" s="114"/>
      <c r="PKC46" s="114"/>
      <c r="PKD46" s="114"/>
      <c r="PKE46" s="114"/>
      <c r="PKF46" s="114"/>
      <c r="PKG46" s="114"/>
      <c r="PKH46" s="114"/>
      <c r="PKI46" s="114"/>
      <c r="PKJ46" s="114"/>
      <c r="PKK46" s="114"/>
      <c r="PKL46" s="114"/>
      <c r="PKM46" s="114"/>
      <c r="PKN46" s="114"/>
      <c r="PKO46" s="114"/>
      <c r="PKP46" s="114"/>
      <c r="PKQ46" s="114"/>
      <c r="PKR46" s="114"/>
      <c r="PKS46" s="114"/>
      <c r="PKT46" s="114"/>
      <c r="PKU46" s="114"/>
      <c r="PKV46" s="114"/>
      <c r="PKW46" s="114"/>
      <c r="PKX46" s="114"/>
      <c r="PKY46" s="114"/>
      <c r="PKZ46" s="114"/>
      <c r="PLA46" s="114"/>
      <c r="PLB46" s="114"/>
      <c r="PLC46" s="114"/>
      <c r="PLD46" s="114"/>
      <c r="PLE46" s="114"/>
      <c r="PLF46" s="114"/>
      <c r="PLG46" s="114"/>
      <c r="PLH46" s="114"/>
      <c r="PLI46" s="114"/>
      <c r="PLJ46" s="114"/>
      <c r="PLK46" s="114"/>
      <c r="PLL46" s="114"/>
      <c r="PLM46" s="114"/>
      <c r="PLN46" s="114"/>
      <c r="PLO46" s="114"/>
      <c r="PLP46" s="114"/>
      <c r="PLQ46" s="114"/>
      <c r="PLR46" s="114"/>
      <c r="PLS46" s="114"/>
      <c r="PLT46" s="114"/>
      <c r="PLU46" s="114"/>
      <c r="PLV46" s="114"/>
      <c r="PLW46" s="114"/>
      <c r="PLX46" s="114"/>
      <c r="PLY46" s="114"/>
      <c r="PLZ46" s="114"/>
      <c r="PMA46" s="114"/>
      <c r="PMB46" s="114"/>
      <c r="PMC46" s="114"/>
      <c r="PMD46" s="114"/>
      <c r="PME46" s="114"/>
      <c r="PMF46" s="114"/>
      <c r="PMG46" s="114"/>
      <c r="PMH46" s="114"/>
      <c r="PMI46" s="114"/>
      <c r="PMJ46" s="114"/>
      <c r="PMK46" s="114"/>
      <c r="PML46" s="114"/>
      <c r="PMM46" s="114"/>
      <c r="PMN46" s="114"/>
      <c r="PMO46" s="114"/>
      <c r="PMP46" s="114"/>
      <c r="PMQ46" s="114"/>
      <c r="PMR46" s="114"/>
      <c r="PMS46" s="114"/>
      <c r="PMT46" s="114"/>
      <c r="PMU46" s="114"/>
      <c r="PMV46" s="114"/>
      <c r="PMW46" s="114"/>
      <c r="PMX46" s="114"/>
      <c r="PMY46" s="114"/>
      <c r="PMZ46" s="114"/>
      <c r="PNA46" s="114"/>
      <c r="PNB46" s="114"/>
      <c r="PNC46" s="114"/>
      <c r="PND46" s="114"/>
      <c r="PNE46" s="114"/>
      <c r="PNF46" s="114"/>
      <c r="PNG46" s="114"/>
      <c r="PNH46" s="114"/>
      <c r="PNI46" s="114"/>
      <c r="PNJ46" s="114"/>
      <c r="PNK46" s="114"/>
      <c r="PNL46" s="114"/>
      <c r="PNM46" s="114"/>
      <c r="PNN46" s="114"/>
      <c r="PNO46" s="114"/>
      <c r="PNP46" s="114"/>
      <c r="PNQ46" s="114"/>
      <c r="PNR46" s="114"/>
      <c r="PNS46" s="114"/>
      <c r="PNT46" s="114"/>
      <c r="PNU46" s="114"/>
      <c r="PNV46" s="114"/>
      <c r="PNW46" s="114"/>
      <c r="PNX46" s="114"/>
      <c r="PNY46" s="114"/>
      <c r="PNZ46" s="114"/>
      <c r="POA46" s="114"/>
      <c r="POB46" s="114"/>
      <c r="POC46" s="114"/>
      <c r="POD46" s="114"/>
      <c r="POE46" s="114"/>
      <c r="POF46" s="114"/>
      <c r="POG46" s="114"/>
      <c r="POH46" s="114"/>
      <c r="POI46" s="114"/>
      <c r="POJ46" s="114"/>
      <c r="POK46" s="114"/>
      <c r="POL46" s="114"/>
      <c r="POM46" s="114"/>
      <c r="PON46" s="114"/>
      <c r="POO46" s="114"/>
      <c r="POP46" s="114"/>
      <c r="POQ46" s="114"/>
      <c r="POR46" s="114"/>
      <c r="POS46" s="114"/>
      <c r="POT46" s="114"/>
      <c r="POU46" s="114"/>
      <c r="POV46" s="114"/>
      <c r="POW46" s="114"/>
      <c r="POX46" s="114"/>
      <c r="POY46" s="114"/>
      <c r="POZ46" s="114"/>
      <c r="PPA46" s="114"/>
      <c r="PPB46" s="114"/>
      <c r="PPC46" s="114"/>
      <c r="PPD46" s="114"/>
      <c r="PPE46" s="114"/>
      <c r="PPF46" s="114"/>
      <c r="PPG46" s="114"/>
      <c r="PPH46" s="114"/>
      <c r="PPI46" s="114"/>
      <c r="PPJ46" s="114"/>
      <c r="PPK46" s="114"/>
      <c r="PPL46" s="114"/>
      <c r="PPM46" s="114"/>
      <c r="PPN46" s="114"/>
      <c r="PPO46" s="114"/>
      <c r="PPP46" s="114"/>
      <c r="PPQ46" s="114"/>
      <c r="PPR46" s="114"/>
      <c r="PPS46" s="114"/>
      <c r="PPT46" s="114"/>
      <c r="PPU46" s="114"/>
      <c r="PPV46" s="114"/>
      <c r="PPW46" s="114"/>
      <c r="PPX46" s="114"/>
      <c r="PPY46" s="114"/>
      <c r="PPZ46" s="114"/>
      <c r="PQA46" s="114"/>
      <c r="PQB46" s="114"/>
      <c r="PQC46" s="114"/>
      <c r="PQD46" s="114"/>
      <c r="PQE46" s="114"/>
      <c r="PQF46" s="114"/>
      <c r="PQG46" s="114"/>
      <c r="PQH46" s="114"/>
      <c r="PQI46" s="114"/>
      <c r="PQJ46" s="114"/>
      <c r="PQK46" s="114"/>
      <c r="PQL46" s="114"/>
      <c r="PQM46" s="114"/>
      <c r="PQN46" s="114"/>
      <c r="PQO46" s="114"/>
      <c r="PQP46" s="114"/>
      <c r="PQQ46" s="114"/>
      <c r="PQR46" s="114"/>
      <c r="PQS46" s="114"/>
      <c r="PQT46" s="114"/>
      <c r="PQU46" s="114"/>
      <c r="PQV46" s="114"/>
      <c r="PQW46" s="114"/>
      <c r="PQX46" s="114"/>
      <c r="PQY46" s="114"/>
      <c r="PQZ46" s="114"/>
      <c r="PRA46" s="114"/>
      <c r="PRB46" s="114"/>
      <c r="PRC46" s="114"/>
      <c r="PRD46" s="114"/>
      <c r="PRE46" s="114"/>
      <c r="PRF46" s="114"/>
      <c r="PRG46" s="114"/>
      <c r="PRH46" s="114"/>
      <c r="PRI46" s="114"/>
      <c r="PRJ46" s="114"/>
      <c r="PRK46" s="114"/>
      <c r="PRL46" s="114"/>
      <c r="PRM46" s="114"/>
      <c r="PRN46" s="114"/>
      <c r="PRO46" s="114"/>
      <c r="PRP46" s="114"/>
      <c r="PRQ46" s="114"/>
      <c r="PRR46" s="114"/>
      <c r="PRS46" s="114"/>
      <c r="PRT46" s="114"/>
      <c r="PRU46" s="114"/>
      <c r="PRV46" s="114"/>
      <c r="PRW46" s="114"/>
      <c r="PRX46" s="114"/>
      <c r="PRY46" s="114"/>
      <c r="PRZ46" s="114"/>
      <c r="PSA46" s="114"/>
      <c r="PSB46" s="114"/>
      <c r="PSC46" s="114"/>
      <c r="PSD46" s="114"/>
      <c r="PSE46" s="114"/>
      <c r="PSF46" s="114"/>
      <c r="PSG46" s="114"/>
      <c r="PSH46" s="114"/>
      <c r="PSI46" s="114"/>
      <c r="PSJ46" s="114"/>
      <c r="PSK46" s="114"/>
      <c r="PSL46" s="114"/>
      <c r="PSM46" s="114"/>
      <c r="PSN46" s="114"/>
      <c r="PSO46" s="114"/>
      <c r="PSP46" s="114"/>
      <c r="PSQ46" s="114"/>
      <c r="PSR46" s="114"/>
      <c r="PSS46" s="114"/>
      <c r="PST46" s="114"/>
      <c r="PSU46" s="114"/>
      <c r="PSV46" s="114"/>
      <c r="PSW46" s="114"/>
      <c r="PSX46" s="114"/>
      <c r="PSY46" s="114"/>
      <c r="PSZ46" s="114"/>
      <c r="PTA46" s="114"/>
      <c r="PTB46" s="114"/>
      <c r="PTC46" s="114"/>
      <c r="PTD46" s="114"/>
      <c r="PTE46" s="114"/>
      <c r="PTF46" s="114"/>
      <c r="PTG46" s="114"/>
      <c r="PTH46" s="114"/>
      <c r="PTI46" s="114"/>
      <c r="PTJ46" s="114"/>
      <c r="PTK46" s="114"/>
      <c r="PTL46" s="114"/>
      <c r="PTM46" s="114"/>
      <c r="PTN46" s="114"/>
      <c r="PTO46" s="114"/>
      <c r="PTP46" s="114"/>
      <c r="PTQ46" s="114"/>
      <c r="PTR46" s="114"/>
      <c r="PTS46" s="114"/>
      <c r="PTT46" s="114"/>
      <c r="PTU46" s="114"/>
      <c r="PTV46" s="114"/>
      <c r="PTW46" s="114"/>
      <c r="PTX46" s="114"/>
      <c r="PTY46" s="114"/>
      <c r="PTZ46" s="114"/>
      <c r="PUA46" s="114"/>
      <c r="PUB46" s="114"/>
      <c r="PUC46" s="114"/>
      <c r="PUD46" s="114"/>
      <c r="PUE46" s="114"/>
      <c r="PUF46" s="114"/>
      <c r="PUG46" s="114"/>
      <c r="PUH46" s="114"/>
      <c r="PUI46" s="114"/>
      <c r="PUJ46" s="114"/>
      <c r="PUK46" s="114"/>
      <c r="PUL46" s="114"/>
      <c r="PUM46" s="114"/>
      <c r="PUN46" s="114"/>
      <c r="PUO46" s="114"/>
      <c r="PUP46" s="114"/>
      <c r="PUQ46" s="114"/>
      <c r="PUR46" s="114"/>
      <c r="PUS46" s="114"/>
      <c r="PUT46" s="114"/>
      <c r="PUU46" s="114"/>
      <c r="PUV46" s="114"/>
      <c r="PUW46" s="114"/>
      <c r="PUX46" s="114"/>
      <c r="PUY46" s="114"/>
      <c r="PUZ46" s="114"/>
      <c r="PVA46" s="114"/>
      <c r="PVB46" s="114"/>
      <c r="PVC46" s="114"/>
      <c r="PVD46" s="114"/>
      <c r="PVE46" s="114"/>
      <c r="PVF46" s="114"/>
      <c r="PVG46" s="114"/>
      <c r="PVH46" s="114"/>
      <c r="PVI46" s="114"/>
      <c r="PVJ46" s="114"/>
      <c r="PVK46" s="114"/>
      <c r="PVL46" s="114"/>
      <c r="PVM46" s="114"/>
      <c r="PVN46" s="114"/>
      <c r="PVO46" s="114"/>
      <c r="PVP46" s="114"/>
      <c r="PVQ46" s="114"/>
      <c r="PVR46" s="114"/>
      <c r="PVS46" s="114"/>
      <c r="PVT46" s="114"/>
      <c r="PVU46" s="114"/>
      <c r="PVV46" s="114"/>
      <c r="PVW46" s="114"/>
      <c r="PVX46" s="114"/>
      <c r="PVY46" s="114"/>
      <c r="PVZ46" s="114"/>
      <c r="PWA46" s="114"/>
      <c r="PWB46" s="114"/>
      <c r="PWC46" s="114"/>
      <c r="PWD46" s="114"/>
      <c r="PWE46" s="114"/>
      <c r="PWF46" s="114"/>
      <c r="PWG46" s="114"/>
      <c r="PWH46" s="114"/>
      <c r="PWI46" s="114"/>
      <c r="PWJ46" s="114"/>
      <c r="PWK46" s="114"/>
      <c r="PWL46" s="114"/>
      <c r="PWM46" s="114"/>
      <c r="PWN46" s="114"/>
      <c r="PWO46" s="114"/>
      <c r="PWP46" s="114"/>
      <c r="PWQ46" s="114"/>
      <c r="PWR46" s="114"/>
      <c r="PWS46" s="114"/>
      <c r="PWT46" s="114"/>
      <c r="PWU46" s="114"/>
      <c r="PWV46" s="114"/>
      <c r="PWW46" s="114"/>
      <c r="PWX46" s="114"/>
      <c r="PWY46" s="114"/>
      <c r="PWZ46" s="114"/>
      <c r="PXA46" s="114"/>
      <c r="PXB46" s="114"/>
      <c r="PXC46" s="114"/>
      <c r="PXD46" s="114"/>
      <c r="PXE46" s="114"/>
      <c r="PXF46" s="114"/>
      <c r="PXG46" s="114"/>
      <c r="PXH46" s="114"/>
      <c r="PXI46" s="114"/>
      <c r="PXJ46" s="114"/>
      <c r="PXK46" s="114"/>
      <c r="PXL46" s="114"/>
      <c r="PXM46" s="114"/>
      <c r="PXN46" s="114"/>
      <c r="PXO46" s="114"/>
      <c r="PXP46" s="114"/>
      <c r="PXQ46" s="114"/>
      <c r="PXR46" s="114"/>
      <c r="PXS46" s="114"/>
      <c r="PXT46" s="114"/>
      <c r="PXU46" s="114"/>
      <c r="PXV46" s="114"/>
      <c r="PXW46" s="114"/>
      <c r="PXX46" s="114"/>
      <c r="PXY46" s="114"/>
      <c r="PXZ46" s="114"/>
      <c r="PYA46" s="114"/>
      <c r="PYB46" s="114"/>
      <c r="PYC46" s="114"/>
      <c r="PYD46" s="114"/>
      <c r="PYE46" s="114"/>
      <c r="PYF46" s="114"/>
      <c r="PYG46" s="114"/>
      <c r="PYH46" s="114"/>
      <c r="PYI46" s="114"/>
      <c r="PYJ46" s="114"/>
      <c r="PYK46" s="114"/>
      <c r="PYL46" s="114"/>
      <c r="PYM46" s="114"/>
      <c r="PYN46" s="114"/>
      <c r="PYO46" s="114"/>
      <c r="PYP46" s="114"/>
      <c r="PYQ46" s="114"/>
      <c r="PYR46" s="114"/>
      <c r="PYS46" s="114"/>
      <c r="PYT46" s="114"/>
      <c r="PYU46" s="114"/>
      <c r="PYV46" s="114"/>
      <c r="PYW46" s="114"/>
      <c r="PYX46" s="114"/>
      <c r="PYY46" s="114"/>
      <c r="PYZ46" s="114"/>
      <c r="PZA46" s="114"/>
      <c r="PZB46" s="114"/>
      <c r="PZC46" s="114"/>
      <c r="PZD46" s="114"/>
      <c r="PZE46" s="114"/>
      <c r="PZF46" s="114"/>
      <c r="PZG46" s="114"/>
      <c r="PZH46" s="114"/>
      <c r="PZI46" s="114"/>
      <c r="PZJ46" s="114"/>
      <c r="PZK46" s="114"/>
      <c r="PZL46" s="114"/>
      <c r="PZM46" s="114"/>
      <c r="PZN46" s="114"/>
      <c r="PZO46" s="114"/>
      <c r="PZP46" s="114"/>
      <c r="PZQ46" s="114"/>
      <c r="PZR46" s="114"/>
      <c r="PZS46" s="114"/>
      <c r="PZT46" s="114"/>
      <c r="PZU46" s="114"/>
      <c r="PZV46" s="114"/>
      <c r="PZW46" s="114"/>
      <c r="PZX46" s="114"/>
      <c r="PZY46" s="114"/>
      <c r="PZZ46" s="114"/>
      <c r="QAA46" s="114"/>
      <c r="QAB46" s="114"/>
      <c r="QAC46" s="114"/>
      <c r="QAD46" s="114"/>
      <c r="QAE46" s="114"/>
      <c r="QAF46" s="114"/>
      <c r="QAG46" s="114"/>
      <c r="QAH46" s="114"/>
      <c r="QAI46" s="114"/>
      <c r="QAJ46" s="114"/>
      <c r="QAK46" s="114"/>
      <c r="QAL46" s="114"/>
      <c r="QAM46" s="114"/>
      <c r="QAN46" s="114"/>
      <c r="QAO46" s="114"/>
      <c r="QAP46" s="114"/>
      <c r="QAQ46" s="114"/>
      <c r="QAR46" s="114"/>
      <c r="QAS46" s="114"/>
      <c r="QAT46" s="114"/>
      <c r="QAU46" s="114"/>
      <c r="QAV46" s="114"/>
      <c r="QAW46" s="114"/>
      <c r="QAX46" s="114"/>
      <c r="QAY46" s="114"/>
      <c r="QAZ46" s="114"/>
      <c r="QBA46" s="114"/>
      <c r="QBB46" s="114"/>
      <c r="QBC46" s="114"/>
      <c r="QBD46" s="114"/>
      <c r="QBE46" s="114"/>
      <c r="QBF46" s="114"/>
      <c r="QBG46" s="114"/>
      <c r="QBH46" s="114"/>
      <c r="QBI46" s="114"/>
      <c r="QBJ46" s="114"/>
      <c r="QBK46" s="114"/>
      <c r="QBL46" s="114"/>
      <c r="QBM46" s="114"/>
      <c r="QBN46" s="114"/>
      <c r="QBO46" s="114"/>
      <c r="QBP46" s="114"/>
      <c r="QBQ46" s="114"/>
      <c r="QBR46" s="114"/>
      <c r="QBS46" s="114"/>
      <c r="QBT46" s="114"/>
      <c r="QBU46" s="114"/>
      <c r="QBV46" s="114"/>
      <c r="QBW46" s="114"/>
      <c r="QBX46" s="114"/>
      <c r="QBY46" s="114"/>
      <c r="QBZ46" s="114"/>
      <c r="QCA46" s="114"/>
      <c r="QCB46" s="114"/>
      <c r="QCC46" s="114"/>
      <c r="QCD46" s="114"/>
      <c r="QCE46" s="114"/>
      <c r="QCF46" s="114"/>
      <c r="QCG46" s="114"/>
      <c r="QCH46" s="114"/>
      <c r="QCI46" s="114"/>
      <c r="QCJ46" s="114"/>
      <c r="QCK46" s="114"/>
      <c r="QCL46" s="114"/>
      <c r="QCM46" s="114"/>
      <c r="QCN46" s="114"/>
      <c r="QCO46" s="114"/>
      <c r="QCP46" s="114"/>
      <c r="QCQ46" s="114"/>
      <c r="QCR46" s="114"/>
      <c r="QCS46" s="114"/>
      <c r="QCT46" s="114"/>
      <c r="QCU46" s="114"/>
      <c r="QCV46" s="114"/>
      <c r="QCW46" s="114"/>
      <c r="QCX46" s="114"/>
      <c r="QCY46" s="114"/>
      <c r="QCZ46" s="114"/>
      <c r="QDA46" s="114"/>
      <c r="QDB46" s="114"/>
      <c r="QDC46" s="114"/>
      <c r="QDD46" s="114"/>
      <c r="QDE46" s="114"/>
      <c r="QDF46" s="114"/>
      <c r="QDG46" s="114"/>
      <c r="QDH46" s="114"/>
      <c r="QDI46" s="114"/>
      <c r="QDJ46" s="114"/>
      <c r="QDK46" s="114"/>
      <c r="QDL46" s="114"/>
      <c r="QDM46" s="114"/>
      <c r="QDN46" s="114"/>
      <c r="QDO46" s="114"/>
      <c r="QDP46" s="114"/>
      <c r="QDQ46" s="114"/>
      <c r="QDR46" s="114"/>
      <c r="QDS46" s="114"/>
      <c r="QDT46" s="114"/>
      <c r="QDU46" s="114"/>
      <c r="QDV46" s="114"/>
      <c r="QDW46" s="114"/>
      <c r="QDX46" s="114"/>
      <c r="QDY46" s="114"/>
      <c r="QDZ46" s="114"/>
      <c r="QEA46" s="114"/>
      <c r="QEB46" s="114"/>
      <c r="QEC46" s="114"/>
      <c r="QED46" s="114"/>
      <c r="QEE46" s="114"/>
      <c r="QEF46" s="114"/>
      <c r="QEG46" s="114"/>
      <c r="QEH46" s="114"/>
      <c r="QEI46" s="114"/>
      <c r="QEJ46" s="114"/>
      <c r="QEK46" s="114"/>
      <c r="QEL46" s="114"/>
      <c r="QEM46" s="114"/>
      <c r="QEN46" s="114"/>
      <c r="QEO46" s="114"/>
      <c r="QEP46" s="114"/>
      <c r="QEQ46" s="114"/>
      <c r="QER46" s="114"/>
      <c r="QES46" s="114"/>
      <c r="QET46" s="114"/>
      <c r="QEU46" s="114"/>
      <c r="QEV46" s="114"/>
      <c r="QEW46" s="114"/>
      <c r="QEX46" s="114"/>
      <c r="QEY46" s="114"/>
      <c r="QEZ46" s="114"/>
      <c r="QFA46" s="114"/>
      <c r="QFB46" s="114"/>
      <c r="QFC46" s="114"/>
      <c r="QFD46" s="114"/>
      <c r="QFE46" s="114"/>
      <c r="QFF46" s="114"/>
      <c r="QFG46" s="114"/>
      <c r="QFH46" s="114"/>
      <c r="QFI46" s="114"/>
      <c r="QFJ46" s="114"/>
      <c r="QFK46" s="114"/>
      <c r="QFL46" s="114"/>
      <c r="QFM46" s="114"/>
      <c r="QFN46" s="114"/>
      <c r="QFO46" s="114"/>
      <c r="QFP46" s="114"/>
      <c r="QFQ46" s="114"/>
      <c r="QFR46" s="114"/>
      <c r="QFS46" s="114"/>
      <c r="QFT46" s="114"/>
      <c r="QFU46" s="114"/>
      <c r="QFV46" s="114"/>
      <c r="QFW46" s="114"/>
      <c r="QFX46" s="114"/>
      <c r="QFY46" s="114"/>
      <c r="QFZ46" s="114"/>
      <c r="QGA46" s="114"/>
      <c r="QGB46" s="114"/>
      <c r="QGC46" s="114"/>
      <c r="QGD46" s="114"/>
      <c r="QGE46" s="114"/>
      <c r="QGF46" s="114"/>
      <c r="QGG46" s="114"/>
      <c r="QGH46" s="114"/>
      <c r="QGI46" s="114"/>
      <c r="QGJ46" s="114"/>
      <c r="QGK46" s="114"/>
      <c r="QGL46" s="114"/>
      <c r="QGM46" s="114"/>
      <c r="QGN46" s="114"/>
      <c r="QGO46" s="114"/>
      <c r="QGP46" s="114"/>
      <c r="QGQ46" s="114"/>
      <c r="QGR46" s="114"/>
      <c r="QGS46" s="114"/>
      <c r="QGT46" s="114"/>
      <c r="QGU46" s="114"/>
      <c r="QGV46" s="114"/>
      <c r="QGW46" s="114"/>
      <c r="QGX46" s="114"/>
      <c r="QGY46" s="114"/>
      <c r="QGZ46" s="114"/>
      <c r="QHA46" s="114"/>
      <c r="QHB46" s="114"/>
      <c r="QHC46" s="114"/>
      <c r="QHD46" s="114"/>
      <c r="QHE46" s="114"/>
      <c r="QHF46" s="114"/>
      <c r="QHG46" s="114"/>
      <c r="QHH46" s="114"/>
      <c r="QHI46" s="114"/>
      <c r="QHJ46" s="114"/>
      <c r="QHK46" s="114"/>
      <c r="QHL46" s="114"/>
      <c r="QHM46" s="114"/>
      <c r="QHN46" s="114"/>
      <c r="QHO46" s="114"/>
      <c r="QHP46" s="114"/>
      <c r="QHQ46" s="114"/>
      <c r="QHR46" s="114"/>
      <c r="QHS46" s="114"/>
      <c r="QHT46" s="114"/>
      <c r="QHU46" s="114"/>
      <c r="QHV46" s="114"/>
      <c r="QHW46" s="114"/>
      <c r="QHX46" s="114"/>
      <c r="QHY46" s="114"/>
      <c r="QHZ46" s="114"/>
      <c r="QIA46" s="114"/>
      <c r="QIB46" s="114"/>
      <c r="QIC46" s="114"/>
      <c r="QID46" s="114"/>
      <c r="QIE46" s="114"/>
      <c r="QIF46" s="114"/>
      <c r="QIG46" s="114"/>
      <c r="QIH46" s="114"/>
      <c r="QII46" s="114"/>
      <c r="QIJ46" s="114"/>
      <c r="QIK46" s="114"/>
      <c r="QIL46" s="114"/>
      <c r="QIM46" s="114"/>
      <c r="QIN46" s="114"/>
      <c r="QIO46" s="114"/>
      <c r="QIP46" s="114"/>
      <c r="QIQ46" s="114"/>
      <c r="QIR46" s="114"/>
      <c r="QIS46" s="114"/>
      <c r="QIT46" s="114"/>
      <c r="QIU46" s="114"/>
      <c r="QIV46" s="114"/>
      <c r="QIW46" s="114"/>
      <c r="QIX46" s="114"/>
      <c r="QIY46" s="114"/>
      <c r="QIZ46" s="114"/>
      <c r="QJA46" s="114"/>
      <c r="QJB46" s="114"/>
      <c r="QJC46" s="114"/>
      <c r="QJD46" s="114"/>
      <c r="QJE46" s="114"/>
      <c r="QJF46" s="114"/>
      <c r="QJG46" s="114"/>
      <c r="QJH46" s="114"/>
      <c r="QJI46" s="114"/>
      <c r="QJJ46" s="114"/>
      <c r="QJK46" s="114"/>
      <c r="QJL46" s="114"/>
      <c r="QJM46" s="114"/>
      <c r="QJN46" s="114"/>
      <c r="QJO46" s="114"/>
      <c r="QJP46" s="114"/>
      <c r="QJQ46" s="114"/>
      <c r="QJR46" s="114"/>
      <c r="QJS46" s="114"/>
      <c r="QJT46" s="114"/>
      <c r="QJU46" s="114"/>
      <c r="QJV46" s="114"/>
      <c r="QJW46" s="114"/>
      <c r="QJX46" s="114"/>
      <c r="QJY46" s="114"/>
      <c r="QJZ46" s="114"/>
      <c r="QKA46" s="114"/>
      <c r="QKB46" s="114"/>
      <c r="QKC46" s="114"/>
      <c r="QKD46" s="114"/>
      <c r="QKE46" s="114"/>
      <c r="QKF46" s="114"/>
      <c r="QKG46" s="114"/>
      <c r="QKH46" s="114"/>
      <c r="QKI46" s="114"/>
      <c r="QKJ46" s="114"/>
      <c r="QKK46" s="114"/>
      <c r="QKL46" s="114"/>
      <c r="QKM46" s="114"/>
      <c r="QKN46" s="114"/>
      <c r="QKO46" s="114"/>
      <c r="QKP46" s="114"/>
      <c r="QKQ46" s="114"/>
      <c r="QKR46" s="114"/>
      <c r="QKS46" s="114"/>
      <c r="QKT46" s="114"/>
      <c r="QKU46" s="114"/>
      <c r="QKV46" s="114"/>
      <c r="QKW46" s="114"/>
      <c r="QKX46" s="114"/>
      <c r="QKY46" s="114"/>
      <c r="QKZ46" s="114"/>
      <c r="QLA46" s="114"/>
      <c r="QLB46" s="114"/>
      <c r="QLC46" s="114"/>
      <c r="QLD46" s="114"/>
      <c r="QLE46" s="114"/>
      <c r="QLF46" s="114"/>
      <c r="QLG46" s="114"/>
      <c r="QLH46" s="114"/>
      <c r="QLI46" s="114"/>
      <c r="QLJ46" s="114"/>
      <c r="QLK46" s="114"/>
      <c r="QLL46" s="114"/>
      <c r="QLM46" s="114"/>
      <c r="QLN46" s="114"/>
      <c r="QLO46" s="114"/>
      <c r="QLP46" s="114"/>
      <c r="QLQ46" s="114"/>
      <c r="QLR46" s="114"/>
      <c r="QLS46" s="114"/>
      <c r="QLT46" s="114"/>
      <c r="QLU46" s="114"/>
      <c r="QLV46" s="114"/>
      <c r="QLW46" s="114"/>
      <c r="QLX46" s="114"/>
      <c r="QLY46" s="114"/>
      <c r="QLZ46" s="114"/>
      <c r="QMA46" s="114"/>
      <c r="QMB46" s="114"/>
      <c r="QMC46" s="114"/>
      <c r="QMD46" s="114"/>
      <c r="QME46" s="114"/>
      <c r="QMF46" s="114"/>
      <c r="QMG46" s="114"/>
      <c r="QMH46" s="114"/>
      <c r="QMI46" s="114"/>
      <c r="QMJ46" s="114"/>
      <c r="QMK46" s="114"/>
      <c r="QML46" s="114"/>
      <c r="QMM46" s="114"/>
      <c r="QMN46" s="114"/>
      <c r="QMO46" s="114"/>
      <c r="QMP46" s="114"/>
      <c r="QMQ46" s="114"/>
      <c r="QMR46" s="114"/>
      <c r="QMS46" s="114"/>
      <c r="QMT46" s="114"/>
      <c r="QMU46" s="114"/>
      <c r="QMV46" s="114"/>
      <c r="QMW46" s="114"/>
      <c r="QMX46" s="114"/>
      <c r="QMY46" s="114"/>
      <c r="QMZ46" s="114"/>
      <c r="QNA46" s="114"/>
      <c r="QNB46" s="114"/>
      <c r="QNC46" s="114"/>
      <c r="QND46" s="114"/>
      <c r="QNE46" s="114"/>
      <c r="QNF46" s="114"/>
      <c r="QNG46" s="114"/>
      <c r="QNH46" s="114"/>
      <c r="QNI46" s="114"/>
      <c r="QNJ46" s="114"/>
      <c r="QNK46" s="114"/>
      <c r="QNL46" s="114"/>
      <c r="QNM46" s="114"/>
      <c r="QNN46" s="114"/>
      <c r="QNO46" s="114"/>
      <c r="QNP46" s="114"/>
      <c r="QNQ46" s="114"/>
      <c r="QNR46" s="114"/>
      <c r="QNS46" s="114"/>
      <c r="QNT46" s="114"/>
      <c r="QNU46" s="114"/>
      <c r="QNV46" s="114"/>
      <c r="QNW46" s="114"/>
      <c r="QNX46" s="114"/>
      <c r="QNY46" s="114"/>
      <c r="QNZ46" s="114"/>
      <c r="QOA46" s="114"/>
      <c r="QOB46" s="114"/>
      <c r="QOC46" s="114"/>
      <c r="QOD46" s="114"/>
      <c r="QOE46" s="114"/>
      <c r="QOF46" s="114"/>
      <c r="QOG46" s="114"/>
      <c r="QOH46" s="114"/>
      <c r="QOI46" s="114"/>
      <c r="QOJ46" s="114"/>
      <c r="QOK46" s="114"/>
      <c r="QOL46" s="114"/>
      <c r="QOM46" s="114"/>
      <c r="QON46" s="114"/>
      <c r="QOO46" s="114"/>
      <c r="QOP46" s="114"/>
      <c r="QOQ46" s="114"/>
      <c r="QOR46" s="114"/>
      <c r="QOS46" s="114"/>
      <c r="QOT46" s="114"/>
      <c r="QOU46" s="114"/>
      <c r="QOV46" s="114"/>
      <c r="QOW46" s="114"/>
      <c r="QOX46" s="114"/>
      <c r="QOY46" s="114"/>
      <c r="QOZ46" s="114"/>
      <c r="QPA46" s="114"/>
      <c r="QPB46" s="114"/>
      <c r="QPC46" s="114"/>
      <c r="QPD46" s="114"/>
      <c r="QPE46" s="114"/>
      <c r="QPF46" s="114"/>
      <c r="QPG46" s="114"/>
      <c r="QPH46" s="114"/>
      <c r="QPI46" s="114"/>
      <c r="QPJ46" s="114"/>
      <c r="QPK46" s="114"/>
      <c r="QPL46" s="114"/>
      <c r="QPM46" s="114"/>
      <c r="QPN46" s="114"/>
      <c r="QPO46" s="114"/>
      <c r="QPP46" s="114"/>
      <c r="QPQ46" s="114"/>
      <c r="QPR46" s="114"/>
      <c r="QPS46" s="114"/>
      <c r="QPT46" s="114"/>
      <c r="QPU46" s="114"/>
      <c r="QPV46" s="114"/>
      <c r="QPW46" s="114"/>
      <c r="QPX46" s="114"/>
      <c r="QPY46" s="114"/>
      <c r="QPZ46" s="114"/>
      <c r="QQA46" s="114"/>
      <c r="QQB46" s="114"/>
      <c r="QQC46" s="114"/>
      <c r="QQD46" s="114"/>
      <c r="QQE46" s="114"/>
      <c r="QQF46" s="114"/>
      <c r="QQG46" s="114"/>
      <c r="QQH46" s="114"/>
      <c r="QQI46" s="114"/>
      <c r="QQJ46" s="114"/>
      <c r="QQK46" s="114"/>
      <c r="QQL46" s="114"/>
      <c r="QQM46" s="114"/>
      <c r="QQN46" s="114"/>
      <c r="QQO46" s="114"/>
      <c r="QQP46" s="114"/>
      <c r="QQQ46" s="114"/>
      <c r="QQR46" s="114"/>
      <c r="QQS46" s="114"/>
      <c r="QQT46" s="114"/>
      <c r="QQU46" s="114"/>
      <c r="QQV46" s="114"/>
      <c r="QQW46" s="114"/>
      <c r="QQX46" s="114"/>
      <c r="QQY46" s="114"/>
      <c r="QQZ46" s="114"/>
      <c r="QRA46" s="114"/>
      <c r="QRB46" s="114"/>
      <c r="QRC46" s="114"/>
      <c r="QRD46" s="114"/>
      <c r="QRE46" s="114"/>
      <c r="QRF46" s="114"/>
      <c r="QRG46" s="114"/>
      <c r="QRH46" s="114"/>
      <c r="QRI46" s="114"/>
      <c r="QRJ46" s="114"/>
      <c r="QRK46" s="114"/>
      <c r="QRL46" s="114"/>
      <c r="QRM46" s="114"/>
      <c r="QRN46" s="114"/>
      <c r="QRO46" s="114"/>
      <c r="QRP46" s="114"/>
      <c r="QRQ46" s="114"/>
      <c r="QRR46" s="114"/>
      <c r="QRS46" s="114"/>
      <c r="QRT46" s="114"/>
      <c r="QRU46" s="114"/>
      <c r="QRV46" s="114"/>
      <c r="QRW46" s="114"/>
      <c r="QRX46" s="114"/>
      <c r="QRY46" s="114"/>
      <c r="QRZ46" s="114"/>
      <c r="QSA46" s="114"/>
      <c r="QSB46" s="114"/>
      <c r="QSC46" s="114"/>
      <c r="QSD46" s="114"/>
      <c r="QSE46" s="114"/>
      <c r="QSF46" s="114"/>
      <c r="QSG46" s="114"/>
      <c r="QSH46" s="114"/>
      <c r="QSI46" s="114"/>
      <c r="QSJ46" s="114"/>
      <c r="QSK46" s="114"/>
      <c r="QSL46" s="114"/>
      <c r="QSM46" s="114"/>
      <c r="QSN46" s="114"/>
      <c r="QSO46" s="114"/>
      <c r="QSP46" s="114"/>
      <c r="QSQ46" s="114"/>
      <c r="QSR46" s="114"/>
      <c r="QSS46" s="114"/>
      <c r="QST46" s="114"/>
      <c r="QSU46" s="114"/>
      <c r="QSV46" s="114"/>
      <c r="QSW46" s="114"/>
      <c r="QSX46" s="114"/>
      <c r="QSY46" s="114"/>
      <c r="QSZ46" s="114"/>
      <c r="QTA46" s="114"/>
      <c r="QTB46" s="114"/>
      <c r="QTC46" s="114"/>
      <c r="QTD46" s="114"/>
      <c r="QTE46" s="114"/>
      <c r="QTF46" s="114"/>
      <c r="QTG46" s="114"/>
      <c r="QTH46" s="114"/>
      <c r="QTI46" s="114"/>
      <c r="QTJ46" s="114"/>
      <c r="QTK46" s="114"/>
      <c r="QTL46" s="114"/>
      <c r="QTM46" s="114"/>
      <c r="QTN46" s="114"/>
      <c r="QTO46" s="114"/>
      <c r="QTP46" s="114"/>
      <c r="QTQ46" s="114"/>
      <c r="QTR46" s="114"/>
      <c r="QTS46" s="114"/>
      <c r="QTT46" s="114"/>
      <c r="QTU46" s="114"/>
      <c r="QTV46" s="114"/>
      <c r="QTW46" s="114"/>
      <c r="QTX46" s="114"/>
      <c r="QTY46" s="114"/>
      <c r="QTZ46" s="114"/>
      <c r="QUA46" s="114"/>
      <c r="QUB46" s="114"/>
      <c r="QUC46" s="114"/>
      <c r="QUD46" s="114"/>
      <c r="QUE46" s="114"/>
      <c r="QUF46" s="114"/>
      <c r="QUG46" s="114"/>
      <c r="QUH46" s="114"/>
      <c r="QUI46" s="114"/>
      <c r="QUJ46" s="114"/>
      <c r="QUK46" s="114"/>
      <c r="QUL46" s="114"/>
      <c r="QUM46" s="114"/>
      <c r="QUN46" s="114"/>
      <c r="QUO46" s="114"/>
      <c r="QUP46" s="114"/>
      <c r="QUQ46" s="114"/>
      <c r="QUR46" s="114"/>
      <c r="QUS46" s="114"/>
      <c r="QUT46" s="114"/>
      <c r="QUU46" s="114"/>
      <c r="QUV46" s="114"/>
      <c r="QUW46" s="114"/>
      <c r="QUX46" s="114"/>
      <c r="QUY46" s="114"/>
      <c r="QUZ46" s="114"/>
      <c r="QVA46" s="114"/>
      <c r="QVB46" s="114"/>
      <c r="QVC46" s="114"/>
      <c r="QVD46" s="114"/>
      <c r="QVE46" s="114"/>
      <c r="QVF46" s="114"/>
      <c r="QVG46" s="114"/>
      <c r="QVH46" s="114"/>
      <c r="QVI46" s="114"/>
      <c r="QVJ46" s="114"/>
      <c r="QVK46" s="114"/>
      <c r="QVL46" s="114"/>
      <c r="QVM46" s="114"/>
      <c r="QVN46" s="114"/>
      <c r="QVO46" s="114"/>
      <c r="QVP46" s="114"/>
      <c r="QVQ46" s="114"/>
      <c r="QVR46" s="114"/>
      <c r="QVS46" s="114"/>
      <c r="QVT46" s="114"/>
      <c r="QVU46" s="114"/>
      <c r="QVV46" s="114"/>
      <c r="QVW46" s="114"/>
      <c r="QVX46" s="114"/>
      <c r="QVY46" s="114"/>
      <c r="QVZ46" s="114"/>
      <c r="QWA46" s="114"/>
      <c r="QWB46" s="114"/>
      <c r="QWC46" s="114"/>
      <c r="QWD46" s="114"/>
      <c r="QWE46" s="114"/>
      <c r="QWF46" s="114"/>
      <c r="QWG46" s="114"/>
      <c r="QWH46" s="114"/>
      <c r="QWI46" s="114"/>
      <c r="QWJ46" s="114"/>
      <c r="QWK46" s="114"/>
      <c r="QWL46" s="114"/>
      <c r="QWM46" s="114"/>
      <c r="QWN46" s="114"/>
      <c r="QWO46" s="114"/>
      <c r="QWP46" s="114"/>
      <c r="QWQ46" s="114"/>
      <c r="QWR46" s="114"/>
      <c r="QWS46" s="114"/>
      <c r="QWT46" s="114"/>
      <c r="QWU46" s="114"/>
      <c r="QWV46" s="114"/>
      <c r="QWW46" s="114"/>
      <c r="QWX46" s="114"/>
      <c r="QWY46" s="114"/>
      <c r="QWZ46" s="114"/>
      <c r="QXA46" s="114"/>
      <c r="QXB46" s="114"/>
      <c r="QXC46" s="114"/>
      <c r="QXD46" s="114"/>
      <c r="QXE46" s="114"/>
      <c r="QXF46" s="114"/>
      <c r="QXG46" s="114"/>
      <c r="QXH46" s="114"/>
      <c r="QXI46" s="114"/>
      <c r="QXJ46" s="114"/>
      <c r="QXK46" s="114"/>
      <c r="QXL46" s="114"/>
      <c r="QXM46" s="114"/>
      <c r="QXN46" s="114"/>
      <c r="QXO46" s="114"/>
      <c r="QXP46" s="114"/>
      <c r="QXQ46" s="114"/>
      <c r="QXR46" s="114"/>
      <c r="QXS46" s="114"/>
      <c r="QXT46" s="114"/>
      <c r="QXU46" s="114"/>
      <c r="QXV46" s="114"/>
      <c r="QXW46" s="114"/>
      <c r="QXX46" s="114"/>
      <c r="QXY46" s="114"/>
      <c r="QXZ46" s="114"/>
      <c r="QYA46" s="114"/>
      <c r="QYB46" s="114"/>
      <c r="QYC46" s="114"/>
      <c r="QYD46" s="114"/>
      <c r="QYE46" s="114"/>
      <c r="QYF46" s="114"/>
      <c r="QYG46" s="114"/>
      <c r="QYH46" s="114"/>
      <c r="QYI46" s="114"/>
      <c r="QYJ46" s="114"/>
      <c r="QYK46" s="114"/>
      <c r="QYL46" s="114"/>
      <c r="QYM46" s="114"/>
      <c r="QYN46" s="114"/>
      <c r="QYO46" s="114"/>
      <c r="QYP46" s="114"/>
      <c r="QYQ46" s="114"/>
      <c r="QYR46" s="114"/>
      <c r="QYS46" s="114"/>
      <c r="QYT46" s="114"/>
      <c r="QYU46" s="114"/>
      <c r="QYV46" s="114"/>
      <c r="QYW46" s="114"/>
      <c r="QYX46" s="114"/>
      <c r="QYY46" s="114"/>
      <c r="QYZ46" s="114"/>
      <c r="QZA46" s="114"/>
      <c r="QZB46" s="114"/>
      <c r="QZC46" s="114"/>
      <c r="QZD46" s="114"/>
      <c r="QZE46" s="114"/>
      <c r="QZF46" s="114"/>
      <c r="QZG46" s="114"/>
      <c r="QZH46" s="114"/>
      <c r="QZI46" s="114"/>
      <c r="QZJ46" s="114"/>
      <c r="QZK46" s="114"/>
      <c r="QZL46" s="114"/>
      <c r="QZM46" s="114"/>
      <c r="QZN46" s="114"/>
      <c r="QZO46" s="114"/>
      <c r="QZP46" s="114"/>
      <c r="QZQ46" s="114"/>
      <c r="QZR46" s="114"/>
      <c r="QZS46" s="114"/>
      <c r="QZT46" s="114"/>
      <c r="QZU46" s="114"/>
      <c r="QZV46" s="114"/>
      <c r="QZW46" s="114"/>
      <c r="QZX46" s="114"/>
      <c r="QZY46" s="114"/>
      <c r="QZZ46" s="114"/>
      <c r="RAA46" s="114"/>
      <c r="RAB46" s="114"/>
      <c r="RAC46" s="114"/>
      <c r="RAD46" s="114"/>
      <c r="RAE46" s="114"/>
      <c r="RAF46" s="114"/>
      <c r="RAG46" s="114"/>
      <c r="RAH46" s="114"/>
      <c r="RAI46" s="114"/>
      <c r="RAJ46" s="114"/>
      <c r="RAK46" s="114"/>
      <c r="RAL46" s="114"/>
      <c r="RAM46" s="114"/>
      <c r="RAN46" s="114"/>
      <c r="RAO46" s="114"/>
      <c r="RAP46" s="114"/>
      <c r="RAQ46" s="114"/>
      <c r="RAR46" s="114"/>
      <c r="RAS46" s="114"/>
      <c r="RAT46" s="114"/>
      <c r="RAU46" s="114"/>
      <c r="RAV46" s="114"/>
      <c r="RAW46" s="114"/>
      <c r="RAX46" s="114"/>
      <c r="RAY46" s="114"/>
      <c r="RAZ46" s="114"/>
      <c r="RBA46" s="114"/>
      <c r="RBB46" s="114"/>
      <c r="RBC46" s="114"/>
      <c r="RBD46" s="114"/>
      <c r="RBE46" s="114"/>
      <c r="RBF46" s="114"/>
      <c r="RBG46" s="114"/>
      <c r="RBH46" s="114"/>
      <c r="RBI46" s="114"/>
      <c r="RBJ46" s="114"/>
      <c r="RBK46" s="114"/>
      <c r="RBL46" s="114"/>
      <c r="RBM46" s="114"/>
      <c r="RBN46" s="114"/>
      <c r="RBO46" s="114"/>
      <c r="RBP46" s="114"/>
      <c r="RBQ46" s="114"/>
      <c r="RBR46" s="114"/>
      <c r="RBS46" s="114"/>
      <c r="RBT46" s="114"/>
      <c r="RBU46" s="114"/>
      <c r="RBV46" s="114"/>
      <c r="RBW46" s="114"/>
      <c r="RBX46" s="114"/>
      <c r="RBY46" s="114"/>
      <c r="RBZ46" s="114"/>
      <c r="RCA46" s="114"/>
      <c r="RCB46" s="114"/>
      <c r="RCC46" s="114"/>
      <c r="RCD46" s="114"/>
      <c r="RCE46" s="114"/>
      <c r="RCF46" s="114"/>
      <c r="RCG46" s="114"/>
      <c r="RCH46" s="114"/>
      <c r="RCI46" s="114"/>
      <c r="RCJ46" s="114"/>
      <c r="RCK46" s="114"/>
      <c r="RCL46" s="114"/>
      <c r="RCM46" s="114"/>
      <c r="RCN46" s="114"/>
      <c r="RCO46" s="114"/>
      <c r="RCP46" s="114"/>
      <c r="RCQ46" s="114"/>
      <c r="RCR46" s="114"/>
      <c r="RCS46" s="114"/>
      <c r="RCT46" s="114"/>
      <c r="RCU46" s="114"/>
      <c r="RCV46" s="114"/>
      <c r="RCW46" s="114"/>
      <c r="RCX46" s="114"/>
      <c r="RCY46" s="114"/>
      <c r="RCZ46" s="114"/>
      <c r="RDA46" s="114"/>
      <c r="RDB46" s="114"/>
      <c r="RDC46" s="114"/>
      <c r="RDD46" s="114"/>
      <c r="RDE46" s="114"/>
      <c r="RDF46" s="114"/>
      <c r="RDG46" s="114"/>
      <c r="RDH46" s="114"/>
      <c r="RDI46" s="114"/>
      <c r="RDJ46" s="114"/>
      <c r="RDK46" s="114"/>
      <c r="RDL46" s="114"/>
      <c r="RDM46" s="114"/>
      <c r="RDN46" s="114"/>
      <c r="RDO46" s="114"/>
      <c r="RDP46" s="114"/>
      <c r="RDQ46" s="114"/>
      <c r="RDR46" s="114"/>
      <c r="RDS46" s="114"/>
      <c r="RDT46" s="114"/>
      <c r="RDU46" s="114"/>
      <c r="RDV46" s="114"/>
      <c r="RDW46" s="114"/>
      <c r="RDX46" s="114"/>
      <c r="RDY46" s="114"/>
      <c r="RDZ46" s="114"/>
      <c r="REA46" s="114"/>
      <c r="REB46" s="114"/>
      <c r="REC46" s="114"/>
      <c r="RED46" s="114"/>
      <c r="REE46" s="114"/>
      <c r="REF46" s="114"/>
      <c r="REG46" s="114"/>
      <c r="REH46" s="114"/>
      <c r="REI46" s="114"/>
      <c r="REJ46" s="114"/>
      <c r="REK46" s="114"/>
      <c r="REL46" s="114"/>
      <c r="REM46" s="114"/>
      <c r="REN46" s="114"/>
      <c r="REO46" s="114"/>
      <c r="REP46" s="114"/>
      <c r="REQ46" s="114"/>
      <c r="RER46" s="114"/>
      <c r="RES46" s="114"/>
      <c r="RET46" s="114"/>
      <c r="REU46" s="114"/>
      <c r="REV46" s="114"/>
      <c r="REW46" s="114"/>
      <c r="REX46" s="114"/>
      <c r="REY46" s="114"/>
      <c r="REZ46" s="114"/>
      <c r="RFA46" s="114"/>
      <c r="RFB46" s="114"/>
      <c r="RFC46" s="114"/>
      <c r="RFD46" s="114"/>
      <c r="RFE46" s="114"/>
      <c r="RFF46" s="114"/>
      <c r="RFG46" s="114"/>
      <c r="RFH46" s="114"/>
      <c r="RFI46" s="114"/>
      <c r="RFJ46" s="114"/>
      <c r="RFK46" s="114"/>
      <c r="RFL46" s="114"/>
      <c r="RFM46" s="114"/>
      <c r="RFN46" s="114"/>
      <c r="RFO46" s="114"/>
      <c r="RFP46" s="114"/>
      <c r="RFQ46" s="114"/>
      <c r="RFR46" s="114"/>
      <c r="RFS46" s="114"/>
      <c r="RFT46" s="114"/>
      <c r="RFU46" s="114"/>
      <c r="RFV46" s="114"/>
      <c r="RFW46" s="114"/>
      <c r="RFX46" s="114"/>
      <c r="RFY46" s="114"/>
      <c r="RFZ46" s="114"/>
      <c r="RGA46" s="114"/>
      <c r="RGB46" s="114"/>
      <c r="RGC46" s="114"/>
      <c r="RGD46" s="114"/>
      <c r="RGE46" s="114"/>
      <c r="RGF46" s="114"/>
      <c r="RGG46" s="114"/>
      <c r="RGH46" s="114"/>
      <c r="RGI46" s="114"/>
      <c r="RGJ46" s="114"/>
      <c r="RGK46" s="114"/>
      <c r="RGL46" s="114"/>
      <c r="RGM46" s="114"/>
      <c r="RGN46" s="114"/>
      <c r="RGO46" s="114"/>
      <c r="RGP46" s="114"/>
      <c r="RGQ46" s="114"/>
      <c r="RGR46" s="114"/>
      <c r="RGS46" s="114"/>
      <c r="RGT46" s="114"/>
      <c r="RGU46" s="114"/>
      <c r="RGV46" s="114"/>
      <c r="RGW46" s="114"/>
      <c r="RGX46" s="114"/>
      <c r="RGY46" s="114"/>
      <c r="RGZ46" s="114"/>
      <c r="RHA46" s="114"/>
      <c r="RHB46" s="114"/>
      <c r="RHC46" s="114"/>
      <c r="RHD46" s="114"/>
      <c r="RHE46" s="114"/>
      <c r="RHF46" s="114"/>
      <c r="RHG46" s="114"/>
      <c r="RHH46" s="114"/>
      <c r="RHI46" s="114"/>
      <c r="RHJ46" s="114"/>
      <c r="RHK46" s="114"/>
      <c r="RHL46" s="114"/>
      <c r="RHM46" s="114"/>
      <c r="RHN46" s="114"/>
      <c r="RHO46" s="114"/>
      <c r="RHP46" s="114"/>
      <c r="RHQ46" s="114"/>
      <c r="RHR46" s="114"/>
      <c r="RHS46" s="114"/>
      <c r="RHT46" s="114"/>
      <c r="RHU46" s="114"/>
      <c r="RHV46" s="114"/>
      <c r="RHW46" s="114"/>
      <c r="RHX46" s="114"/>
      <c r="RHY46" s="114"/>
      <c r="RHZ46" s="114"/>
      <c r="RIA46" s="114"/>
      <c r="RIB46" s="114"/>
      <c r="RIC46" s="114"/>
      <c r="RID46" s="114"/>
      <c r="RIE46" s="114"/>
      <c r="RIF46" s="114"/>
      <c r="RIG46" s="114"/>
      <c r="RIH46" s="114"/>
      <c r="RII46" s="114"/>
      <c r="RIJ46" s="114"/>
      <c r="RIK46" s="114"/>
      <c r="RIL46" s="114"/>
      <c r="RIM46" s="114"/>
      <c r="RIN46" s="114"/>
      <c r="RIO46" s="114"/>
      <c r="RIP46" s="114"/>
      <c r="RIQ46" s="114"/>
      <c r="RIR46" s="114"/>
      <c r="RIS46" s="114"/>
      <c r="RIT46" s="114"/>
      <c r="RIU46" s="114"/>
      <c r="RIV46" s="114"/>
      <c r="RIW46" s="114"/>
      <c r="RIX46" s="114"/>
      <c r="RIY46" s="114"/>
      <c r="RIZ46" s="114"/>
      <c r="RJA46" s="114"/>
      <c r="RJB46" s="114"/>
      <c r="RJC46" s="114"/>
      <c r="RJD46" s="114"/>
      <c r="RJE46" s="114"/>
      <c r="RJF46" s="114"/>
      <c r="RJG46" s="114"/>
      <c r="RJH46" s="114"/>
      <c r="RJI46" s="114"/>
      <c r="RJJ46" s="114"/>
      <c r="RJK46" s="114"/>
      <c r="RJL46" s="114"/>
      <c r="RJM46" s="114"/>
      <c r="RJN46" s="114"/>
      <c r="RJO46" s="114"/>
      <c r="RJP46" s="114"/>
      <c r="RJQ46" s="114"/>
      <c r="RJR46" s="114"/>
      <c r="RJS46" s="114"/>
      <c r="RJT46" s="114"/>
      <c r="RJU46" s="114"/>
      <c r="RJV46" s="114"/>
      <c r="RJW46" s="114"/>
      <c r="RJX46" s="114"/>
      <c r="RJY46" s="114"/>
      <c r="RJZ46" s="114"/>
      <c r="RKA46" s="114"/>
      <c r="RKB46" s="114"/>
      <c r="RKC46" s="114"/>
      <c r="RKD46" s="114"/>
      <c r="RKE46" s="114"/>
      <c r="RKF46" s="114"/>
      <c r="RKG46" s="114"/>
      <c r="RKH46" s="114"/>
      <c r="RKI46" s="114"/>
      <c r="RKJ46" s="114"/>
      <c r="RKK46" s="114"/>
      <c r="RKL46" s="114"/>
      <c r="RKM46" s="114"/>
      <c r="RKN46" s="114"/>
      <c r="RKO46" s="114"/>
      <c r="RKP46" s="114"/>
      <c r="RKQ46" s="114"/>
      <c r="RKR46" s="114"/>
      <c r="RKS46" s="114"/>
      <c r="RKT46" s="114"/>
      <c r="RKU46" s="114"/>
      <c r="RKV46" s="114"/>
      <c r="RKW46" s="114"/>
      <c r="RKX46" s="114"/>
      <c r="RKY46" s="114"/>
      <c r="RKZ46" s="114"/>
      <c r="RLA46" s="114"/>
      <c r="RLB46" s="114"/>
      <c r="RLC46" s="114"/>
      <c r="RLD46" s="114"/>
      <c r="RLE46" s="114"/>
      <c r="RLF46" s="114"/>
      <c r="RLG46" s="114"/>
      <c r="RLH46" s="114"/>
      <c r="RLI46" s="114"/>
      <c r="RLJ46" s="114"/>
      <c r="RLK46" s="114"/>
      <c r="RLL46" s="114"/>
      <c r="RLM46" s="114"/>
      <c r="RLN46" s="114"/>
      <c r="RLO46" s="114"/>
      <c r="RLP46" s="114"/>
      <c r="RLQ46" s="114"/>
      <c r="RLR46" s="114"/>
      <c r="RLS46" s="114"/>
      <c r="RLT46" s="114"/>
      <c r="RLU46" s="114"/>
      <c r="RLV46" s="114"/>
      <c r="RLW46" s="114"/>
      <c r="RLX46" s="114"/>
      <c r="RLY46" s="114"/>
      <c r="RLZ46" s="114"/>
      <c r="RMA46" s="114"/>
      <c r="RMB46" s="114"/>
      <c r="RMC46" s="114"/>
      <c r="RMD46" s="114"/>
      <c r="RME46" s="114"/>
      <c r="RMF46" s="114"/>
      <c r="RMG46" s="114"/>
      <c r="RMH46" s="114"/>
      <c r="RMI46" s="114"/>
      <c r="RMJ46" s="114"/>
      <c r="RMK46" s="114"/>
      <c r="RML46" s="114"/>
      <c r="RMM46" s="114"/>
      <c r="RMN46" s="114"/>
      <c r="RMO46" s="114"/>
      <c r="RMP46" s="114"/>
      <c r="RMQ46" s="114"/>
      <c r="RMR46" s="114"/>
      <c r="RMS46" s="114"/>
      <c r="RMT46" s="114"/>
      <c r="RMU46" s="114"/>
      <c r="RMV46" s="114"/>
      <c r="RMW46" s="114"/>
      <c r="RMX46" s="114"/>
      <c r="RMY46" s="114"/>
      <c r="RMZ46" s="114"/>
      <c r="RNA46" s="114"/>
      <c r="RNB46" s="114"/>
      <c r="RNC46" s="114"/>
      <c r="RND46" s="114"/>
      <c r="RNE46" s="114"/>
      <c r="RNF46" s="114"/>
      <c r="RNG46" s="114"/>
      <c r="RNH46" s="114"/>
      <c r="RNI46" s="114"/>
      <c r="RNJ46" s="114"/>
      <c r="RNK46" s="114"/>
      <c r="RNL46" s="114"/>
      <c r="RNM46" s="114"/>
      <c r="RNN46" s="114"/>
      <c r="RNO46" s="114"/>
      <c r="RNP46" s="114"/>
      <c r="RNQ46" s="114"/>
      <c r="RNR46" s="114"/>
      <c r="RNS46" s="114"/>
      <c r="RNT46" s="114"/>
      <c r="RNU46" s="114"/>
      <c r="RNV46" s="114"/>
      <c r="RNW46" s="114"/>
      <c r="RNX46" s="114"/>
      <c r="RNY46" s="114"/>
      <c r="RNZ46" s="114"/>
      <c r="ROA46" s="114"/>
      <c r="ROB46" s="114"/>
      <c r="ROC46" s="114"/>
      <c r="ROD46" s="114"/>
      <c r="ROE46" s="114"/>
      <c r="ROF46" s="114"/>
      <c r="ROG46" s="114"/>
      <c r="ROH46" s="114"/>
      <c r="ROI46" s="114"/>
      <c r="ROJ46" s="114"/>
      <c r="ROK46" s="114"/>
      <c r="ROL46" s="114"/>
      <c r="ROM46" s="114"/>
      <c r="RON46" s="114"/>
      <c r="ROO46" s="114"/>
      <c r="ROP46" s="114"/>
      <c r="ROQ46" s="114"/>
      <c r="ROR46" s="114"/>
      <c r="ROS46" s="114"/>
      <c r="ROT46" s="114"/>
      <c r="ROU46" s="114"/>
      <c r="ROV46" s="114"/>
      <c r="ROW46" s="114"/>
      <c r="ROX46" s="114"/>
      <c r="ROY46" s="114"/>
      <c r="ROZ46" s="114"/>
      <c r="RPA46" s="114"/>
      <c r="RPB46" s="114"/>
      <c r="RPC46" s="114"/>
      <c r="RPD46" s="114"/>
      <c r="RPE46" s="114"/>
      <c r="RPF46" s="114"/>
      <c r="RPG46" s="114"/>
      <c r="RPH46" s="114"/>
      <c r="RPI46" s="114"/>
      <c r="RPJ46" s="114"/>
      <c r="RPK46" s="114"/>
      <c r="RPL46" s="114"/>
      <c r="RPM46" s="114"/>
      <c r="RPN46" s="114"/>
      <c r="RPO46" s="114"/>
      <c r="RPP46" s="114"/>
      <c r="RPQ46" s="114"/>
      <c r="RPR46" s="114"/>
      <c r="RPS46" s="114"/>
      <c r="RPT46" s="114"/>
      <c r="RPU46" s="114"/>
      <c r="RPV46" s="114"/>
      <c r="RPW46" s="114"/>
      <c r="RPX46" s="114"/>
      <c r="RPY46" s="114"/>
      <c r="RPZ46" s="114"/>
      <c r="RQA46" s="114"/>
      <c r="RQB46" s="114"/>
      <c r="RQC46" s="114"/>
      <c r="RQD46" s="114"/>
      <c r="RQE46" s="114"/>
      <c r="RQF46" s="114"/>
      <c r="RQG46" s="114"/>
      <c r="RQH46" s="114"/>
      <c r="RQI46" s="114"/>
      <c r="RQJ46" s="114"/>
      <c r="RQK46" s="114"/>
      <c r="RQL46" s="114"/>
      <c r="RQM46" s="114"/>
      <c r="RQN46" s="114"/>
      <c r="RQO46" s="114"/>
      <c r="RQP46" s="114"/>
      <c r="RQQ46" s="114"/>
      <c r="RQR46" s="114"/>
      <c r="RQS46" s="114"/>
      <c r="RQT46" s="114"/>
      <c r="RQU46" s="114"/>
      <c r="RQV46" s="114"/>
      <c r="RQW46" s="114"/>
      <c r="RQX46" s="114"/>
      <c r="RQY46" s="114"/>
      <c r="RQZ46" s="114"/>
      <c r="RRA46" s="114"/>
      <c r="RRB46" s="114"/>
      <c r="RRC46" s="114"/>
      <c r="RRD46" s="114"/>
      <c r="RRE46" s="114"/>
      <c r="RRF46" s="114"/>
      <c r="RRG46" s="114"/>
      <c r="RRH46" s="114"/>
      <c r="RRI46" s="114"/>
      <c r="RRJ46" s="114"/>
      <c r="RRK46" s="114"/>
      <c r="RRL46" s="114"/>
      <c r="RRM46" s="114"/>
      <c r="RRN46" s="114"/>
      <c r="RRO46" s="114"/>
      <c r="RRP46" s="114"/>
      <c r="RRQ46" s="114"/>
      <c r="RRR46" s="114"/>
      <c r="RRS46" s="114"/>
      <c r="RRT46" s="114"/>
      <c r="RRU46" s="114"/>
      <c r="RRV46" s="114"/>
      <c r="RRW46" s="114"/>
      <c r="RRX46" s="114"/>
      <c r="RRY46" s="114"/>
      <c r="RRZ46" s="114"/>
      <c r="RSA46" s="114"/>
      <c r="RSB46" s="114"/>
      <c r="RSC46" s="114"/>
      <c r="RSD46" s="114"/>
      <c r="RSE46" s="114"/>
      <c r="RSF46" s="114"/>
      <c r="RSG46" s="114"/>
      <c r="RSH46" s="114"/>
      <c r="RSI46" s="114"/>
      <c r="RSJ46" s="114"/>
      <c r="RSK46" s="114"/>
      <c r="RSL46" s="114"/>
      <c r="RSM46" s="114"/>
      <c r="RSN46" s="114"/>
      <c r="RSO46" s="114"/>
      <c r="RSP46" s="114"/>
      <c r="RSQ46" s="114"/>
      <c r="RSR46" s="114"/>
      <c r="RSS46" s="114"/>
      <c r="RST46" s="114"/>
      <c r="RSU46" s="114"/>
      <c r="RSV46" s="114"/>
      <c r="RSW46" s="114"/>
      <c r="RSX46" s="114"/>
      <c r="RSY46" s="114"/>
      <c r="RSZ46" s="114"/>
      <c r="RTA46" s="114"/>
      <c r="RTB46" s="114"/>
      <c r="RTC46" s="114"/>
      <c r="RTD46" s="114"/>
      <c r="RTE46" s="114"/>
      <c r="RTF46" s="114"/>
      <c r="RTG46" s="114"/>
      <c r="RTH46" s="114"/>
      <c r="RTI46" s="114"/>
      <c r="RTJ46" s="114"/>
      <c r="RTK46" s="114"/>
      <c r="RTL46" s="114"/>
      <c r="RTM46" s="114"/>
      <c r="RTN46" s="114"/>
      <c r="RTO46" s="114"/>
      <c r="RTP46" s="114"/>
      <c r="RTQ46" s="114"/>
      <c r="RTR46" s="114"/>
      <c r="RTS46" s="114"/>
      <c r="RTT46" s="114"/>
      <c r="RTU46" s="114"/>
      <c r="RTV46" s="114"/>
      <c r="RTW46" s="114"/>
      <c r="RTX46" s="114"/>
      <c r="RTY46" s="114"/>
      <c r="RTZ46" s="114"/>
      <c r="RUA46" s="114"/>
      <c r="RUB46" s="114"/>
      <c r="RUC46" s="114"/>
      <c r="RUD46" s="114"/>
      <c r="RUE46" s="114"/>
      <c r="RUF46" s="114"/>
      <c r="RUG46" s="114"/>
      <c r="RUH46" s="114"/>
      <c r="RUI46" s="114"/>
      <c r="RUJ46" s="114"/>
      <c r="RUK46" s="114"/>
      <c r="RUL46" s="114"/>
      <c r="RUM46" s="114"/>
      <c r="RUN46" s="114"/>
      <c r="RUO46" s="114"/>
      <c r="RUP46" s="114"/>
      <c r="RUQ46" s="114"/>
      <c r="RUR46" s="114"/>
      <c r="RUS46" s="114"/>
      <c r="RUT46" s="114"/>
      <c r="RUU46" s="114"/>
      <c r="RUV46" s="114"/>
      <c r="RUW46" s="114"/>
      <c r="RUX46" s="114"/>
      <c r="RUY46" s="114"/>
      <c r="RUZ46" s="114"/>
      <c r="RVA46" s="114"/>
      <c r="RVB46" s="114"/>
      <c r="RVC46" s="114"/>
      <c r="RVD46" s="114"/>
      <c r="RVE46" s="114"/>
      <c r="RVF46" s="114"/>
      <c r="RVG46" s="114"/>
      <c r="RVH46" s="114"/>
      <c r="RVI46" s="114"/>
      <c r="RVJ46" s="114"/>
      <c r="RVK46" s="114"/>
      <c r="RVL46" s="114"/>
      <c r="RVM46" s="114"/>
      <c r="RVN46" s="114"/>
      <c r="RVO46" s="114"/>
      <c r="RVP46" s="114"/>
      <c r="RVQ46" s="114"/>
      <c r="RVR46" s="114"/>
      <c r="RVS46" s="114"/>
      <c r="RVT46" s="114"/>
      <c r="RVU46" s="114"/>
      <c r="RVV46" s="114"/>
      <c r="RVW46" s="114"/>
      <c r="RVX46" s="114"/>
      <c r="RVY46" s="114"/>
      <c r="RVZ46" s="114"/>
      <c r="RWA46" s="114"/>
      <c r="RWB46" s="114"/>
      <c r="RWC46" s="114"/>
      <c r="RWD46" s="114"/>
      <c r="RWE46" s="114"/>
      <c r="RWF46" s="114"/>
      <c r="RWG46" s="114"/>
      <c r="RWH46" s="114"/>
      <c r="RWI46" s="114"/>
      <c r="RWJ46" s="114"/>
      <c r="RWK46" s="114"/>
      <c r="RWL46" s="114"/>
      <c r="RWM46" s="114"/>
      <c r="RWN46" s="114"/>
      <c r="RWO46" s="114"/>
      <c r="RWP46" s="114"/>
      <c r="RWQ46" s="114"/>
      <c r="RWR46" s="114"/>
      <c r="RWS46" s="114"/>
      <c r="RWT46" s="114"/>
      <c r="RWU46" s="114"/>
      <c r="RWV46" s="114"/>
      <c r="RWW46" s="114"/>
      <c r="RWX46" s="114"/>
      <c r="RWY46" s="114"/>
      <c r="RWZ46" s="114"/>
      <c r="RXA46" s="114"/>
      <c r="RXB46" s="114"/>
      <c r="RXC46" s="114"/>
      <c r="RXD46" s="114"/>
      <c r="RXE46" s="114"/>
      <c r="RXF46" s="114"/>
      <c r="RXG46" s="114"/>
      <c r="RXH46" s="114"/>
      <c r="RXI46" s="114"/>
      <c r="RXJ46" s="114"/>
      <c r="RXK46" s="114"/>
      <c r="RXL46" s="114"/>
      <c r="RXM46" s="114"/>
      <c r="RXN46" s="114"/>
      <c r="RXO46" s="114"/>
      <c r="RXP46" s="114"/>
      <c r="RXQ46" s="114"/>
      <c r="RXR46" s="114"/>
      <c r="RXS46" s="114"/>
      <c r="RXT46" s="114"/>
      <c r="RXU46" s="114"/>
      <c r="RXV46" s="114"/>
      <c r="RXW46" s="114"/>
      <c r="RXX46" s="114"/>
      <c r="RXY46" s="114"/>
      <c r="RXZ46" s="114"/>
      <c r="RYA46" s="114"/>
      <c r="RYB46" s="114"/>
      <c r="RYC46" s="114"/>
      <c r="RYD46" s="114"/>
      <c r="RYE46" s="114"/>
      <c r="RYF46" s="114"/>
      <c r="RYG46" s="114"/>
      <c r="RYH46" s="114"/>
      <c r="RYI46" s="114"/>
      <c r="RYJ46" s="114"/>
      <c r="RYK46" s="114"/>
      <c r="RYL46" s="114"/>
      <c r="RYM46" s="114"/>
      <c r="RYN46" s="114"/>
      <c r="RYO46" s="114"/>
      <c r="RYP46" s="114"/>
      <c r="RYQ46" s="114"/>
      <c r="RYR46" s="114"/>
      <c r="RYS46" s="114"/>
      <c r="RYT46" s="114"/>
      <c r="RYU46" s="114"/>
      <c r="RYV46" s="114"/>
      <c r="RYW46" s="114"/>
      <c r="RYX46" s="114"/>
      <c r="RYY46" s="114"/>
      <c r="RYZ46" s="114"/>
      <c r="RZA46" s="114"/>
      <c r="RZB46" s="114"/>
      <c r="RZC46" s="114"/>
      <c r="RZD46" s="114"/>
      <c r="RZE46" s="114"/>
      <c r="RZF46" s="114"/>
      <c r="RZG46" s="114"/>
      <c r="RZH46" s="114"/>
      <c r="RZI46" s="114"/>
      <c r="RZJ46" s="114"/>
      <c r="RZK46" s="114"/>
      <c r="RZL46" s="114"/>
      <c r="RZM46" s="114"/>
      <c r="RZN46" s="114"/>
      <c r="RZO46" s="114"/>
      <c r="RZP46" s="114"/>
      <c r="RZQ46" s="114"/>
      <c r="RZR46" s="114"/>
      <c r="RZS46" s="114"/>
      <c r="RZT46" s="114"/>
      <c r="RZU46" s="114"/>
      <c r="RZV46" s="114"/>
      <c r="RZW46" s="114"/>
      <c r="RZX46" s="114"/>
      <c r="RZY46" s="114"/>
      <c r="RZZ46" s="114"/>
      <c r="SAA46" s="114"/>
      <c r="SAB46" s="114"/>
      <c r="SAC46" s="114"/>
      <c r="SAD46" s="114"/>
      <c r="SAE46" s="114"/>
      <c r="SAF46" s="114"/>
      <c r="SAG46" s="114"/>
      <c r="SAH46" s="114"/>
      <c r="SAI46" s="114"/>
      <c r="SAJ46" s="114"/>
      <c r="SAK46" s="114"/>
      <c r="SAL46" s="114"/>
      <c r="SAM46" s="114"/>
      <c r="SAN46" s="114"/>
      <c r="SAO46" s="114"/>
      <c r="SAP46" s="114"/>
      <c r="SAQ46" s="114"/>
      <c r="SAR46" s="114"/>
      <c r="SAS46" s="114"/>
      <c r="SAT46" s="114"/>
      <c r="SAU46" s="114"/>
      <c r="SAV46" s="114"/>
      <c r="SAW46" s="114"/>
      <c r="SAX46" s="114"/>
      <c r="SAY46" s="114"/>
      <c r="SAZ46" s="114"/>
      <c r="SBA46" s="114"/>
      <c r="SBB46" s="114"/>
      <c r="SBC46" s="114"/>
      <c r="SBD46" s="114"/>
      <c r="SBE46" s="114"/>
      <c r="SBF46" s="114"/>
      <c r="SBG46" s="114"/>
      <c r="SBH46" s="114"/>
      <c r="SBI46" s="114"/>
      <c r="SBJ46" s="114"/>
      <c r="SBK46" s="114"/>
      <c r="SBL46" s="114"/>
      <c r="SBM46" s="114"/>
      <c r="SBN46" s="114"/>
      <c r="SBO46" s="114"/>
      <c r="SBP46" s="114"/>
      <c r="SBQ46" s="114"/>
      <c r="SBR46" s="114"/>
      <c r="SBS46" s="114"/>
      <c r="SBT46" s="114"/>
      <c r="SBU46" s="114"/>
      <c r="SBV46" s="114"/>
      <c r="SBW46" s="114"/>
      <c r="SBX46" s="114"/>
      <c r="SBY46" s="114"/>
      <c r="SBZ46" s="114"/>
      <c r="SCA46" s="114"/>
      <c r="SCB46" s="114"/>
      <c r="SCC46" s="114"/>
      <c r="SCD46" s="114"/>
      <c r="SCE46" s="114"/>
      <c r="SCF46" s="114"/>
      <c r="SCG46" s="114"/>
      <c r="SCH46" s="114"/>
      <c r="SCI46" s="114"/>
      <c r="SCJ46" s="114"/>
      <c r="SCK46" s="114"/>
      <c r="SCL46" s="114"/>
      <c r="SCM46" s="114"/>
      <c r="SCN46" s="114"/>
      <c r="SCO46" s="114"/>
      <c r="SCP46" s="114"/>
      <c r="SCQ46" s="114"/>
      <c r="SCR46" s="114"/>
      <c r="SCS46" s="114"/>
      <c r="SCT46" s="114"/>
      <c r="SCU46" s="114"/>
      <c r="SCV46" s="114"/>
      <c r="SCW46" s="114"/>
      <c r="SCX46" s="114"/>
      <c r="SCY46" s="114"/>
      <c r="SCZ46" s="114"/>
      <c r="SDA46" s="114"/>
      <c r="SDB46" s="114"/>
      <c r="SDC46" s="114"/>
      <c r="SDD46" s="114"/>
      <c r="SDE46" s="114"/>
      <c r="SDF46" s="114"/>
      <c r="SDG46" s="114"/>
      <c r="SDH46" s="114"/>
      <c r="SDI46" s="114"/>
      <c r="SDJ46" s="114"/>
      <c r="SDK46" s="114"/>
      <c r="SDL46" s="114"/>
      <c r="SDM46" s="114"/>
      <c r="SDN46" s="114"/>
      <c r="SDO46" s="114"/>
      <c r="SDP46" s="114"/>
      <c r="SDQ46" s="114"/>
      <c r="SDR46" s="114"/>
      <c r="SDS46" s="114"/>
      <c r="SDT46" s="114"/>
      <c r="SDU46" s="114"/>
      <c r="SDV46" s="114"/>
      <c r="SDW46" s="114"/>
      <c r="SDX46" s="114"/>
      <c r="SDY46" s="114"/>
      <c r="SDZ46" s="114"/>
      <c r="SEA46" s="114"/>
      <c r="SEB46" s="114"/>
      <c r="SEC46" s="114"/>
      <c r="SED46" s="114"/>
      <c r="SEE46" s="114"/>
      <c r="SEF46" s="114"/>
      <c r="SEG46" s="114"/>
      <c r="SEH46" s="114"/>
      <c r="SEI46" s="114"/>
      <c r="SEJ46" s="114"/>
      <c r="SEK46" s="114"/>
      <c r="SEL46" s="114"/>
      <c r="SEM46" s="114"/>
      <c r="SEN46" s="114"/>
      <c r="SEO46" s="114"/>
      <c r="SEP46" s="114"/>
      <c r="SEQ46" s="114"/>
      <c r="SER46" s="114"/>
      <c r="SES46" s="114"/>
      <c r="SET46" s="114"/>
      <c r="SEU46" s="114"/>
      <c r="SEV46" s="114"/>
      <c r="SEW46" s="114"/>
      <c r="SEX46" s="114"/>
      <c r="SEY46" s="114"/>
      <c r="SEZ46" s="114"/>
      <c r="SFA46" s="114"/>
      <c r="SFB46" s="114"/>
      <c r="SFC46" s="114"/>
      <c r="SFD46" s="114"/>
      <c r="SFE46" s="114"/>
      <c r="SFF46" s="114"/>
      <c r="SFG46" s="114"/>
      <c r="SFH46" s="114"/>
      <c r="SFI46" s="114"/>
      <c r="SFJ46" s="114"/>
      <c r="SFK46" s="114"/>
      <c r="SFL46" s="114"/>
      <c r="SFM46" s="114"/>
      <c r="SFN46" s="114"/>
      <c r="SFO46" s="114"/>
      <c r="SFP46" s="114"/>
      <c r="SFQ46" s="114"/>
      <c r="SFR46" s="114"/>
      <c r="SFS46" s="114"/>
      <c r="SFT46" s="114"/>
      <c r="SFU46" s="114"/>
      <c r="SFV46" s="114"/>
      <c r="SFW46" s="114"/>
      <c r="SFX46" s="114"/>
      <c r="SFY46" s="114"/>
      <c r="SFZ46" s="114"/>
      <c r="SGA46" s="114"/>
      <c r="SGB46" s="114"/>
      <c r="SGC46" s="114"/>
      <c r="SGD46" s="114"/>
      <c r="SGE46" s="114"/>
      <c r="SGF46" s="114"/>
      <c r="SGG46" s="114"/>
      <c r="SGH46" s="114"/>
      <c r="SGI46" s="114"/>
      <c r="SGJ46" s="114"/>
      <c r="SGK46" s="114"/>
      <c r="SGL46" s="114"/>
      <c r="SGM46" s="114"/>
      <c r="SGN46" s="114"/>
      <c r="SGO46" s="114"/>
      <c r="SGP46" s="114"/>
      <c r="SGQ46" s="114"/>
      <c r="SGR46" s="114"/>
      <c r="SGS46" s="114"/>
      <c r="SGT46" s="114"/>
      <c r="SGU46" s="114"/>
      <c r="SGV46" s="114"/>
      <c r="SGW46" s="114"/>
      <c r="SGX46" s="114"/>
      <c r="SGY46" s="114"/>
      <c r="SGZ46" s="114"/>
      <c r="SHA46" s="114"/>
      <c r="SHB46" s="114"/>
      <c r="SHC46" s="114"/>
      <c r="SHD46" s="114"/>
      <c r="SHE46" s="114"/>
      <c r="SHF46" s="114"/>
      <c r="SHG46" s="114"/>
      <c r="SHH46" s="114"/>
      <c r="SHI46" s="114"/>
      <c r="SHJ46" s="114"/>
      <c r="SHK46" s="114"/>
      <c r="SHL46" s="114"/>
      <c r="SHM46" s="114"/>
      <c r="SHN46" s="114"/>
      <c r="SHO46" s="114"/>
      <c r="SHP46" s="114"/>
      <c r="SHQ46" s="114"/>
      <c r="SHR46" s="114"/>
      <c r="SHS46" s="114"/>
      <c r="SHT46" s="114"/>
      <c r="SHU46" s="114"/>
      <c r="SHV46" s="114"/>
      <c r="SHW46" s="114"/>
      <c r="SHX46" s="114"/>
      <c r="SHY46" s="114"/>
      <c r="SHZ46" s="114"/>
      <c r="SIA46" s="114"/>
      <c r="SIB46" s="114"/>
      <c r="SIC46" s="114"/>
      <c r="SID46" s="114"/>
      <c r="SIE46" s="114"/>
      <c r="SIF46" s="114"/>
      <c r="SIG46" s="114"/>
      <c r="SIH46" s="114"/>
      <c r="SII46" s="114"/>
      <c r="SIJ46" s="114"/>
      <c r="SIK46" s="114"/>
      <c r="SIL46" s="114"/>
      <c r="SIM46" s="114"/>
      <c r="SIN46" s="114"/>
      <c r="SIO46" s="114"/>
      <c r="SIP46" s="114"/>
      <c r="SIQ46" s="114"/>
      <c r="SIR46" s="114"/>
      <c r="SIS46" s="114"/>
      <c r="SIT46" s="114"/>
      <c r="SIU46" s="114"/>
      <c r="SIV46" s="114"/>
      <c r="SIW46" s="114"/>
      <c r="SIX46" s="114"/>
      <c r="SIY46" s="114"/>
      <c r="SIZ46" s="114"/>
      <c r="SJA46" s="114"/>
      <c r="SJB46" s="114"/>
      <c r="SJC46" s="114"/>
      <c r="SJD46" s="114"/>
      <c r="SJE46" s="114"/>
      <c r="SJF46" s="114"/>
      <c r="SJG46" s="114"/>
      <c r="SJH46" s="114"/>
      <c r="SJI46" s="114"/>
      <c r="SJJ46" s="114"/>
      <c r="SJK46" s="114"/>
      <c r="SJL46" s="114"/>
      <c r="SJM46" s="114"/>
      <c r="SJN46" s="114"/>
      <c r="SJO46" s="114"/>
      <c r="SJP46" s="114"/>
      <c r="SJQ46" s="114"/>
      <c r="SJR46" s="114"/>
      <c r="SJS46" s="114"/>
      <c r="SJT46" s="114"/>
      <c r="SJU46" s="114"/>
      <c r="SJV46" s="114"/>
      <c r="SJW46" s="114"/>
      <c r="SJX46" s="114"/>
      <c r="SJY46" s="114"/>
      <c r="SJZ46" s="114"/>
      <c r="SKA46" s="114"/>
      <c r="SKB46" s="114"/>
      <c r="SKC46" s="114"/>
      <c r="SKD46" s="114"/>
      <c r="SKE46" s="114"/>
      <c r="SKF46" s="114"/>
      <c r="SKG46" s="114"/>
      <c r="SKH46" s="114"/>
      <c r="SKI46" s="114"/>
      <c r="SKJ46" s="114"/>
      <c r="SKK46" s="114"/>
      <c r="SKL46" s="114"/>
      <c r="SKM46" s="114"/>
      <c r="SKN46" s="114"/>
      <c r="SKO46" s="114"/>
      <c r="SKP46" s="114"/>
      <c r="SKQ46" s="114"/>
      <c r="SKR46" s="114"/>
      <c r="SKS46" s="114"/>
      <c r="SKT46" s="114"/>
      <c r="SKU46" s="114"/>
      <c r="SKV46" s="114"/>
      <c r="SKW46" s="114"/>
      <c r="SKX46" s="114"/>
      <c r="SKY46" s="114"/>
      <c r="SKZ46" s="114"/>
      <c r="SLA46" s="114"/>
      <c r="SLB46" s="114"/>
      <c r="SLC46" s="114"/>
      <c r="SLD46" s="114"/>
      <c r="SLE46" s="114"/>
      <c r="SLF46" s="114"/>
      <c r="SLG46" s="114"/>
      <c r="SLH46" s="114"/>
      <c r="SLI46" s="114"/>
      <c r="SLJ46" s="114"/>
      <c r="SLK46" s="114"/>
      <c r="SLL46" s="114"/>
      <c r="SLM46" s="114"/>
      <c r="SLN46" s="114"/>
      <c r="SLO46" s="114"/>
      <c r="SLP46" s="114"/>
      <c r="SLQ46" s="114"/>
      <c r="SLR46" s="114"/>
      <c r="SLS46" s="114"/>
      <c r="SLT46" s="114"/>
      <c r="SLU46" s="114"/>
      <c r="SLV46" s="114"/>
      <c r="SLW46" s="114"/>
      <c r="SLX46" s="114"/>
      <c r="SLY46" s="114"/>
      <c r="SLZ46" s="114"/>
      <c r="SMA46" s="114"/>
      <c r="SMB46" s="114"/>
      <c r="SMC46" s="114"/>
      <c r="SMD46" s="114"/>
      <c r="SME46" s="114"/>
      <c r="SMF46" s="114"/>
      <c r="SMG46" s="114"/>
      <c r="SMH46" s="114"/>
      <c r="SMI46" s="114"/>
      <c r="SMJ46" s="114"/>
      <c r="SMK46" s="114"/>
      <c r="SML46" s="114"/>
      <c r="SMM46" s="114"/>
      <c r="SMN46" s="114"/>
      <c r="SMO46" s="114"/>
      <c r="SMP46" s="114"/>
      <c r="SMQ46" s="114"/>
      <c r="SMR46" s="114"/>
      <c r="SMS46" s="114"/>
      <c r="SMT46" s="114"/>
      <c r="SMU46" s="114"/>
      <c r="SMV46" s="114"/>
      <c r="SMW46" s="114"/>
      <c r="SMX46" s="114"/>
      <c r="SMY46" s="114"/>
      <c r="SMZ46" s="114"/>
      <c r="SNA46" s="114"/>
      <c r="SNB46" s="114"/>
      <c r="SNC46" s="114"/>
      <c r="SND46" s="114"/>
      <c r="SNE46" s="114"/>
      <c r="SNF46" s="114"/>
      <c r="SNG46" s="114"/>
      <c r="SNH46" s="114"/>
      <c r="SNI46" s="114"/>
      <c r="SNJ46" s="114"/>
      <c r="SNK46" s="114"/>
      <c r="SNL46" s="114"/>
      <c r="SNM46" s="114"/>
      <c r="SNN46" s="114"/>
      <c r="SNO46" s="114"/>
      <c r="SNP46" s="114"/>
      <c r="SNQ46" s="114"/>
      <c r="SNR46" s="114"/>
      <c r="SNS46" s="114"/>
      <c r="SNT46" s="114"/>
      <c r="SNU46" s="114"/>
      <c r="SNV46" s="114"/>
      <c r="SNW46" s="114"/>
      <c r="SNX46" s="114"/>
      <c r="SNY46" s="114"/>
      <c r="SNZ46" s="114"/>
      <c r="SOA46" s="114"/>
      <c r="SOB46" s="114"/>
      <c r="SOC46" s="114"/>
      <c r="SOD46" s="114"/>
      <c r="SOE46" s="114"/>
      <c r="SOF46" s="114"/>
      <c r="SOG46" s="114"/>
      <c r="SOH46" s="114"/>
      <c r="SOI46" s="114"/>
      <c r="SOJ46" s="114"/>
      <c r="SOK46" s="114"/>
      <c r="SOL46" s="114"/>
      <c r="SOM46" s="114"/>
      <c r="SON46" s="114"/>
      <c r="SOO46" s="114"/>
      <c r="SOP46" s="114"/>
      <c r="SOQ46" s="114"/>
      <c r="SOR46" s="114"/>
      <c r="SOS46" s="114"/>
      <c r="SOT46" s="114"/>
      <c r="SOU46" s="114"/>
      <c r="SOV46" s="114"/>
      <c r="SOW46" s="114"/>
      <c r="SOX46" s="114"/>
      <c r="SOY46" s="114"/>
      <c r="SOZ46" s="114"/>
      <c r="SPA46" s="114"/>
      <c r="SPB46" s="114"/>
      <c r="SPC46" s="114"/>
      <c r="SPD46" s="114"/>
      <c r="SPE46" s="114"/>
      <c r="SPF46" s="114"/>
      <c r="SPG46" s="114"/>
      <c r="SPH46" s="114"/>
      <c r="SPI46" s="114"/>
      <c r="SPJ46" s="114"/>
      <c r="SPK46" s="114"/>
      <c r="SPL46" s="114"/>
      <c r="SPM46" s="114"/>
      <c r="SPN46" s="114"/>
      <c r="SPO46" s="114"/>
      <c r="SPP46" s="114"/>
      <c r="SPQ46" s="114"/>
      <c r="SPR46" s="114"/>
      <c r="SPS46" s="114"/>
      <c r="SPT46" s="114"/>
      <c r="SPU46" s="114"/>
      <c r="SPV46" s="114"/>
      <c r="SPW46" s="114"/>
      <c r="SPX46" s="114"/>
      <c r="SPY46" s="114"/>
      <c r="SPZ46" s="114"/>
      <c r="SQA46" s="114"/>
      <c r="SQB46" s="114"/>
      <c r="SQC46" s="114"/>
      <c r="SQD46" s="114"/>
      <c r="SQE46" s="114"/>
      <c r="SQF46" s="114"/>
      <c r="SQG46" s="114"/>
      <c r="SQH46" s="114"/>
      <c r="SQI46" s="114"/>
      <c r="SQJ46" s="114"/>
      <c r="SQK46" s="114"/>
      <c r="SQL46" s="114"/>
      <c r="SQM46" s="114"/>
      <c r="SQN46" s="114"/>
      <c r="SQO46" s="114"/>
      <c r="SQP46" s="114"/>
      <c r="SQQ46" s="114"/>
      <c r="SQR46" s="114"/>
      <c r="SQS46" s="114"/>
      <c r="SQT46" s="114"/>
      <c r="SQU46" s="114"/>
      <c r="SQV46" s="114"/>
      <c r="SQW46" s="114"/>
      <c r="SQX46" s="114"/>
      <c r="SQY46" s="114"/>
      <c r="SQZ46" s="114"/>
      <c r="SRA46" s="114"/>
      <c r="SRB46" s="114"/>
      <c r="SRC46" s="114"/>
      <c r="SRD46" s="114"/>
      <c r="SRE46" s="114"/>
      <c r="SRF46" s="114"/>
      <c r="SRG46" s="114"/>
      <c r="SRH46" s="114"/>
      <c r="SRI46" s="114"/>
      <c r="SRJ46" s="114"/>
      <c r="SRK46" s="114"/>
      <c r="SRL46" s="114"/>
      <c r="SRM46" s="114"/>
      <c r="SRN46" s="114"/>
      <c r="SRO46" s="114"/>
      <c r="SRP46" s="114"/>
      <c r="SRQ46" s="114"/>
      <c r="SRR46" s="114"/>
      <c r="SRS46" s="114"/>
      <c r="SRT46" s="114"/>
      <c r="SRU46" s="114"/>
      <c r="SRV46" s="114"/>
      <c r="SRW46" s="114"/>
      <c r="SRX46" s="114"/>
      <c r="SRY46" s="114"/>
      <c r="SRZ46" s="114"/>
      <c r="SSA46" s="114"/>
      <c r="SSB46" s="114"/>
      <c r="SSC46" s="114"/>
      <c r="SSD46" s="114"/>
      <c r="SSE46" s="114"/>
      <c r="SSF46" s="114"/>
      <c r="SSG46" s="114"/>
      <c r="SSH46" s="114"/>
      <c r="SSI46" s="114"/>
      <c r="SSJ46" s="114"/>
      <c r="SSK46" s="114"/>
      <c r="SSL46" s="114"/>
      <c r="SSM46" s="114"/>
      <c r="SSN46" s="114"/>
      <c r="SSO46" s="114"/>
      <c r="SSP46" s="114"/>
      <c r="SSQ46" s="114"/>
      <c r="SSR46" s="114"/>
      <c r="SSS46" s="114"/>
      <c r="SST46" s="114"/>
      <c r="SSU46" s="114"/>
      <c r="SSV46" s="114"/>
      <c r="SSW46" s="114"/>
      <c r="SSX46" s="114"/>
      <c r="SSY46" s="114"/>
      <c r="SSZ46" s="114"/>
      <c r="STA46" s="114"/>
      <c r="STB46" s="114"/>
      <c r="STC46" s="114"/>
      <c r="STD46" s="114"/>
      <c r="STE46" s="114"/>
      <c r="STF46" s="114"/>
      <c r="STG46" s="114"/>
      <c r="STH46" s="114"/>
      <c r="STI46" s="114"/>
      <c r="STJ46" s="114"/>
      <c r="STK46" s="114"/>
      <c r="STL46" s="114"/>
      <c r="STM46" s="114"/>
      <c r="STN46" s="114"/>
      <c r="STO46" s="114"/>
      <c r="STP46" s="114"/>
      <c r="STQ46" s="114"/>
      <c r="STR46" s="114"/>
      <c r="STS46" s="114"/>
      <c r="STT46" s="114"/>
      <c r="STU46" s="114"/>
      <c r="STV46" s="114"/>
      <c r="STW46" s="114"/>
      <c r="STX46" s="114"/>
      <c r="STY46" s="114"/>
      <c r="STZ46" s="114"/>
      <c r="SUA46" s="114"/>
      <c r="SUB46" s="114"/>
      <c r="SUC46" s="114"/>
      <c r="SUD46" s="114"/>
      <c r="SUE46" s="114"/>
      <c r="SUF46" s="114"/>
      <c r="SUG46" s="114"/>
      <c r="SUH46" s="114"/>
      <c r="SUI46" s="114"/>
      <c r="SUJ46" s="114"/>
      <c r="SUK46" s="114"/>
      <c r="SUL46" s="114"/>
      <c r="SUM46" s="114"/>
      <c r="SUN46" s="114"/>
      <c r="SUO46" s="114"/>
      <c r="SUP46" s="114"/>
      <c r="SUQ46" s="114"/>
      <c r="SUR46" s="114"/>
      <c r="SUS46" s="114"/>
      <c r="SUT46" s="114"/>
      <c r="SUU46" s="114"/>
      <c r="SUV46" s="114"/>
      <c r="SUW46" s="114"/>
      <c r="SUX46" s="114"/>
      <c r="SUY46" s="114"/>
      <c r="SUZ46" s="114"/>
      <c r="SVA46" s="114"/>
      <c r="SVB46" s="114"/>
      <c r="SVC46" s="114"/>
      <c r="SVD46" s="114"/>
      <c r="SVE46" s="114"/>
      <c r="SVF46" s="114"/>
      <c r="SVG46" s="114"/>
      <c r="SVH46" s="114"/>
      <c r="SVI46" s="114"/>
      <c r="SVJ46" s="114"/>
      <c r="SVK46" s="114"/>
      <c r="SVL46" s="114"/>
      <c r="SVM46" s="114"/>
      <c r="SVN46" s="114"/>
      <c r="SVO46" s="114"/>
      <c r="SVP46" s="114"/>
      <c r="SVQ46" s="114"/>
      <c r="SVR46" s="114"/>
      <c r="SVS46" s="114"/>
      <c r="SVT46" s="114"/>
      <c r="SVU46" s="114"/>
      <c r="SVV46" s="114"/>
      <c r="SVW46" s="114"/>
      <c r="SVX46" s="114"/>
      <c r="SVY46" s="114"/>
      <c r="SVZ46" s="114"/>
      <c r="SWA46" s="114"/>
      <c r="SWB46" s="114"/>
      <c r="SWC46" s="114"/>
      <c r="SWD46" s="114"/>
      <c r="SWE46" s="114"/>
      <c r="SWF46" s="114"/>
      <c r="SWG46" s="114"/>
      <c r="SWH46" s="114"/>
      <c r="SWI46" s="114"/>
      <c r="SWJ46" s="114"/>
      <c r="SWK46" s="114"/>
      <c r="SWL46" s="114"/>
      <c r="SWM46" s="114"/>
      <c r="SWN46" s="114"/>
      <c r="SWO46" s="114"/>
      <c r="SWP46" s="114"/>
      <c r="SWQ46" s="114"/>
      <c r="SWR46" s="114"/>
      <c r="SWS46" s="114"/>
      <c r="SWT46" s="114"/>
      <c r="SWU46" s="114"/>
      <c r="SWV46" s="114"/>
      <c r="SWW46" s="114"/>
      <c r="SWX46" s="114"/>
      <c r="SWY46" s="114"/>
      <c r="SWZ46" s="114"/>
      <c r="SXA46" s="114"/>
      <c r="SXB46" s="114"/>
      <c r="SXC46" s="114"/>
      <c r="SXD46" s="114"/>
      <c r="SXE46" s="114"/>
      <c r="SXF46" s="114"/>
      <c r="SXG46" s="114"/>
      <c r="SXH46" s="114"/>
      <c r="SXI46" s="114"/>
      <c r="SXJ46" s="114"/>
      <c r="SXK46" s="114"/>
      <c r="SXL46" s="114"/>
      <c r="SXM46" s="114"/>
      <c r="SXN46" s="114"/>
      <c r="SXO46" s="114"/>
      <c r="SXP46" s="114"/>
      <c r="SXQ46" s="114"/>
      <c r="SXR46" s="114"/>
      <c r="SXS46" s="114"/>
      <c r="SXT46" s="114"/>
      <c r="SXU46" s="114"/>
      <c r="SXV46" s="114"/>
      <c r="SXW46" s="114"/>
      <c r="SXX46" s="114"/>
      <c r="SXY46" s="114"/>
      <c r="SXZ46" s="114"/>
      <c r="SYA46" s="114"/>
      <c r="SYB46" s="114"/>
      <c r="SYC46" s="114"/>
      <c r="SYD46" s="114"/>
      <c r="SYE46" s="114"/>
      <c r="SYF46" s="114"/>
      <c r="SYG46" s="114"/>
      <c r="SYH46" s="114"/>
      <c r="SYI46" s="114"/>
      <c r="SYJ46" s="114"/>
      <c r="SYK46" s="114"/>
      <c r="SYL46" s="114"/>
      <c r="SYM46" s="114"/>
      <c r="SYN46" s="114"/>
      <c r="SYO46" s="114"/>
      <c r="SYP46" s="114"/>
      <c r="SYQ46" s="114"/>
      <c r="SYR46" s="114"/>
      <c r="SYS46" s="114"/>
      <c r="SYT46" s="114"/>
      <c r="SYU46" s="114"/>
      <c r="SYV46" s="114"/>
      <c r="SYW46" s="114"/>
      <c r="SYX46" s="114"/>
      <c r="SYY46" s="114"/>
      <c r="SYZ46" s="114"/>
      <c r="SZA46" s="114"/>
      <c r="SZB46" s="114"/>
      <c r="SZC46" s="114"/>
      <c r="SZD46" s="114"/>
      <c r="SZE46" s="114"/>
      <c r="SZF46" s="114"/>
      <c r="SZG46" s="114"/>
      <c r="SZH46" s="114"/>
      <c r="SZI46" s="114"/>
      <c r="SZJ46" s="114"/>
      <c r="SZK46" s="114"/>
      <c r="SZL46" s="114"/>
      <c r="SZM46" s="114"/>
      <c r="SZN46" s="114"/>
      <c r="SZO46" s="114"/>
      <c r="SZP46" s="114"/>
      <c r="SZQ46" s="114"/>
      <c r="SZR46" s="114"/>
      <c r="SZS46" s="114"/>
      <c r="SZT46" s="114"/>
      <c r="SZU46" s="114"/>
      <c r="SZV46" s="114"/>
      <c r="SZW46" s="114"/>
      <c r="SZX46" s="114"/>
      <c r="SZY46" s="114"/>
      <c r="SZZ46" s="114"/>
      <c r="TAA46" s="114"/>
      <c r="TAB46" s="114"/>
      <c r="TAC46" s="114"/>
      <c r="TAD46" s="114"/>
      <c r="TAE46" s="114"/>
      <c r="TAF46" s="114"/>
      <c r="TAG46" s="114"/>
      <c r="TAH46" s="114"/>
      <c r="TAI46" s="114"/>
      <c r="TAJ46" s="114"/>
      <c r="TAK46" s="114"/>
      <c r="TAL46" s="114"/>
      <c r="TAM46" s="114"/>
      <c r="TAN46" s="114"/>
      <c r="TAO46" s="114"/>
      <c r="TAP46" s="114"/>
      <c r="TAQ46" s="114"/>
      <c r="TAR46" s="114"/>
      <c r="TAS46" s="114"/>
      <c r="TAT46" s="114"/>
      <c r="TAU46" s="114"/>
      <c r="TAV46" s="114"/>
      <c r="TAW46" s="114"/>
      <c r="TAX46" s="114"/>
      <c r="TAY46" s="114"/>
      <c r="TAZ46" s="114"/>
      <c r="TBA46" s="114"/>
      <c r="TBB46" s="114"/>
      <c r="TBC46" s="114"/>
      <c r="TBD46" s="114"/>
      <c r="TBE46" s="114"/>
      <c r="TBF46" s="114"/>
      <c r="TBG46" s="114"/>
      <c r="TBH46" s="114"/>
      <c r="TBI46" s="114"/>
      <c r="TBJ46" s="114"/>
      <c r="TBK46" s="114"/>
      <c r="TBL46" s="114"/>
      <c r="TBM46" s="114"/>
      <c r="TBN46" s="114"/>
      <c r="TBO46" s="114"/>
      <c r="TBP46" s="114"/>
      <c r="TBQ46" s="114"/>
      <c r="TBR46" s="114"/>
      <c r="TBS46" s="114"/>
      <c r="TBT46" s="114"/>
      <c r="TBU46" s="114"/>
      <c r="TBV46" s="114"/>
      <c r="TBW46" s="114"/>
      <c r="TBX46" s="114"/>
      <c r="TBY46" s="114"/>
      <c r="TBZ46" s="114"/>
      <c r="TCA46" s="114"/>
      <c r="TCB46" s="114"/>
      <c r="TCC46" s="114"/>
      <c r="TCD46" s="114"/>
      <c r="TCE46" s="114"/>
      <c r="TCF46" s="114"/>
      <c r="TCG46" s="114"/>
      <c r="TCH46" s="114"/>
      <c r="TCI46" s="114"/>
      <c r="TCJ46" s="114"/>
      <c r="TCK46" s="114"/>
      <c r="TCL46" s="114"/>
      <c r="TCM46" s="114"/>
      <c r="TCN46" s="114"/>
      <c r="TCO46" s="114"/>
      <c r="TCP46" s="114"/>
      <c r="TCQ46" s="114"/>
      <c r="TCR46" s="114"/>
      <c r="TCS46" s="114"/>
      <c r="TCT46" s="114"/>
      <c r="TCU46" s="114"/>
      <c r="TCV46" s="114"/>
      <c r="TCW46" s="114"/>
      <c r="TCX46" s="114"/>
      <c r="TCY46" s="114"/>
      <c r="TCZ46" s="114"/>
      <c r="TDA46" s="114"/>
      <c r="TDB46" s="114"/>
      <c r="TDC46" s="114"/>
      <c r="TDD46" s="114"/>
      <c r="TDE46" s="114"/>
      <c r="TDF46" s="114"/>
      <c r="TDG46" s="114"/>
      <c r="TDH46" s="114"/>
      <c r="TDI46" s="114"/>
      <c r="TDJ46" s="114"/>
      <c r="TDK46" s="114"/>
      <c r="TDL46" s="114"/>
      <c r="TDM46" s="114"/>
      <c r="TDN46" s="114"/>
      <c r="TDO46" s="114"/>
      <c r="TDP46" s="114"/>
      <c r="TDQ46" s="114"/>
      <c r="TDR46" s="114"/>
      <c r="TDS46" s="114"/>
      <c r="TDT46" s="114"/>
      <c r="TDU46" s="114"/>
      <c r="TDV46" s="114"/>
      <c r="TDW46" s="114"/>
      <c r="TDX46" s="114"/>
      <c r="TDY46" s="114"/>
      <c r="TDZ46" s="114"/>
      <c r="TEA46" s="114"/>
      <c r="TEB46" s="114"/>
      <c r="TEC46" s="114"/>
      <c r="TED46" s="114"/>
      <c r="TEE46" s="114"/>
      <c r="TEF46" s="114"/>
      <c r="TEG46" s="114"/>
      <c r="TEH46" s="114"/>
      <c r="TEI46" s="114"/>
      <c r="TEJ46" s="114"/>
      <c r="TEK46" s="114"/>
      <c r="TEL46" s="114"/>
      <c r="TEM46" s="114"/>
      <c r="TEN46" s="114"/>
      <c r="TEO46" s="114"/>
      <c r="TEP46" s="114"/>
      <c r="TEQ46" s="114"/>
      <c r="TER46" s="114"/>
      <c r="TES46" s="114"/>
      <c r="TET46" s="114"/>
      <c r="TEU46" s="114"/>
      <c r="TEV46" s="114"/>
      <c r="TEW46" s="114"/>
      <c r="TEX46" s="114"/>
      <c r="TEY46" s="114"/>
      <c r="TEZ46" s="114"/>
      <c r="TFA46" s="114"/>
      <c r="TFB46" s="114"/>
      <c r="TFC46" s="114"/>
      <c r="TFD46" s="114"/>
      <c r="TFE46" s="114"/>
      <c r="TFF46" s="114"/>
      <c r="TFG46" s="114"/>
      <c r="TFH46" s="114"/>
      <c r="TFI46" s="114"/>
      <c r="TFJ46" s="114"/>
      <c r="TFK46" s="114"/>
      <c r="TFL46" s="114"/>
      <c r="TFM46" s="114"/>
      <c r="TFN46" s="114"/>
      <c r="TFO46" s="114"/>
      <c r="TFP46" s="114"/>
      <c r="TFQ46" s="114"/>
      <c r="TFR46" s="114"/>
      <c r="TFS46" s="114"/>
      <c r="TFT46" s="114"/>
      <c r="TFU46" s="114"/>
      <c r="TFV46" s="114"/>
      <c r="TFW46" s="114"/>
      <c r="TFX46" s="114"/>
      <c r="TFY46" s="114"/>
      <c r="TFZ46" s="114"/>
      <c r="TGA46" s="114"/>
      <c r="TGB46" s="114"/>
      <c r="TGC46" s="114"/>
      <c r="TGD46" s="114"/>
      <c r="TGE46" s="114"/>
      <c r="TGF46" s="114"/>
      <c r="TGG46" s="114"/>
      <c r="TGH46" s="114"/>
      <c r="TGI46" s="114"/>
      <c r="TGJ46" s="114"/>
      <c r="TGK46" s="114"/>
      <c r="TGL46" s="114"/>
      <c r="TGM46" s="114"/>
      <c r="TGN46" s="114"/>
      <c r="TGO46" s="114"/>
      <c r="TGP46" s="114"/>
      <c r="TGQ46" s="114"/>
      <c r="TGR46" s="114"/>
      <c r="TGS46" s="114"/>
      <c r="TGT46" s="114"/>
      <c r="TGU46" s="114"/>
      <c r="TGV46" s="114"/>
      <c r="TGW46" s="114"/>
      <c r="TGX46" s="114"/>
      <c r="TGY46" s="114"/>
      <c r="TGZ46" s="114"/>
      <c r="THA46" s="114"/>
      <c r="THB46" s="114"/>
      <c r="THC46" s="114"/>
      <c r="THD46" s="114"/>
      <c r="THE46" s="114"/>
      <c r="THF46" s="114"/>
      <c r="THG46" s="114"/>
      <c r="THH46" s="114"/>
      <c r="THI46" s="114"/>
      <c r="THJ46" s="114"/>
      <c r="THK46" s="114"/>
      <c r="THL46" s="114"/>
      <c r="THM46" s="114"/>
      <c r="THN46" s="114"/>
      <c r="THO46" s="114"/>
      <c r="THP46" s="114"/>
      <c r="THQ46" s="114"/>
      <c r="THR46" s="114"/>
      <c r="THS46" s="114"/>
      <c r="THT46" s="114"/>
      <c r="THU46" s="114"/>
      <c r="THV46" s="114"/>
      <c r="THW46" s="114"/>
      <c r="THX46" s="114"/>
      <c r="THY46" s="114"/>
      <c r="THZ46" s="114"/>
      <c r="TIA46" s="114"/>
      <c r="TIB46" s="114"/>
      <c r="TIC46" s="114"/>
      <c r="TID46" s="114"/>
      <c r="TIE46" s="114"/>
      <c r="TIF46" s="114"/>
      <c r="TIG46" s="114"/>
      <c r="TIH46" s="114"/>
      <c r="TII46" s="114"/>
      <c r="TIJ46" s="114"/>
      <c r="TIK46" s="114"/>
      <c r="TIL46" s="114"/>
      <c r="TIM46" s="114"/>
      <c r="TIN46" s="114"/>
      <c r="TIO46" s="114"/>
      <c r="TIP46" s="114"/>
      <c r="TIQ46" s="114"/>
      <c r="TIR46" s="114"/>
      <c r="TIS46" s="114"/>
      <c r="TIT46" s="114"/>
      <c r="TIU46" s="114"/>
      <c r="TIV46" s="114"/>
      <c r="TIW46" s="114"/>
      <c r="TIX46" s="114"/>
      <c r="TIY46" s="114"/>
      <c r="TIZ46" s="114"/>
      <c r="TJA46" s="114"/>
      <c r="TJB46" s="114"/>
      <c r="TJC46" s="114"/>
      <c r="TJD46" s="114"/>
      <c r="TJE46" s="114"/>
      <c r="TJF46" s="114"/>
      <c r="TJG46" s="114"/>
      <c r="TJH46" s="114"/>
      <c r="TJI46" s="114"/>
      <c r="TJJ46" s="114"/>
      <c r="TJK46" s="114"/>
      <c r="TJL46" s="114"/>
      <c r="TJM46" s="114"/>
      <c r="TJN46" s="114"/>
      <c r="TJO46" s="114"/>
      <c r="TJP46" s="114"/>
      <c r="TJQ46" s="114"/>
      <c r="TJR46" s="114"/>
      <c r="TJS46" s="114"/>
      <c r="TJT46" s="114"/>
      <c r="TJU46" s="114"/>
      <c r="TJV46" s="114"/>
      <c r="TJW46" s="114"/>
      <c r="TJX46" s="114"/>
      <c r="TJY46" s="114"/>
      <c r="TJZ46" s="114"/>
      <c r="TKA46" s="114"/>
      <c r="TKB46" s="114"/>
      <c r="TKC46" s="114"/>
      <c r="TKD46" s="114"/>
      <c r="TKE46" s="114"/>
      <c r="TKF46" s="114"/>
      <c r="TKG46" s="114"/>
      <c r="TKH46" s="114"/>
      <c r="TKI46" s="114"/>
      <c r="TKJ46" s="114"/>
      <c r="TKK46" s="114"/>
      <c r="TKL46" s="114"/>
      <c r="TKM46" s="114"/>
      <c r="TKN46" s="114"/>
      <c r="TKO46" s="114"/>
      <c r="TKP46" s="114"/>
      <c r="TKQ46" s="114"/>
      <c r="TKR46" s="114"/>
      <c r="TKS46" s="114"/>
      <c r="TKT46" s="114"/>
      <c r="TKU46" s="114"/>
      <c r="TKV46" s="114"/>
      <c r="TKW46" s="114"/>
      <c r="TKX46" s="114"/>
      <c r="TKY46" s="114"/>
      <c r="TKZ46" s="114"/>
      <c r="TLA46" s="114"/>
      <c r="TLB46" s="114"/>
      <c r="TLC46" s="114"/>
      <c r="TLD46" s="114"/>
      <c r="TLE46" s="114"/>
      <c r="TLF46" s="114"/>
      <c r="TLG46" s="114"/>
      <c r="TLH46" s="114"/>
      <c r="TLI46" s="114"/>
      <c r="TLJ46" s="114"/>
      <c r="TLK46" s="114"/>
      <c r="TLL46" s="114"/>
      <c r="TLM46" s="114"/>
      <c r="TLN46" s="114"/>
      <c r="TLO46" s="114"/>
      <c r="TLP46" s="114"/>
      <c r="TLQ46" s="114"/>
      <c r="TLR46" s="114"/>
      <c r="TLS46" s="114"/>
      <c r="TLT46" s="114"/>
      <c r="TLU46" s="114"/>
      <c r="TLV46" s="114"/>
      <c r="TLW46" s="114"/>
      <c r="TLX46" s="114"/>
      <c r="TLY46" s="114"/>
      <c r="TLZ46" s="114"/>
      <c r="TMA46" s="114"/>
      <c r="TMB46" s="114"/>
      <c r="TMC46" s="114"/>
      <c r="TMD46" s="114"/>
      <c r="TME46" s="114"/>
      <c r="TMF46" s="114"/>
      <c r="TMG46" s="114"/>
      <c r="TMH46" s="114"/>
      <c r="TMI46" s="114"/>
      <c r="TMJ46" s="114"/>
      <c r="TMK46" s="114"/>
      <c r="TML46" s="114"/>
      <c r="TMM46" s="114"/>
      <c r="TMN46" s="114"/>
      <c r="TMO46" s="114"/>
      <c r="TMP46" s="114"/>
      <c r="TMQ46" s="114"/>
      <c r="TMR46" s="114"/>
      <c r="TMS46" s="114"/>
      <c r="TMT46" s="114"/>
      <c r="TMU46" s="114"/>
      <c r="TMV46" s="114"/>
      <c r="TMW46" s="114"/>
      <c r="TMX46" s="114"/>
      <c r="TMY46" s="114"/>
      <c r="TMZ46" s="114"/>
      <c r="TNA46" s="114"/>
      <c r="TNB46" s="114"/>
      <c r="TNC46" s="114"/>
      <c r="TND46" s="114"/>
      <c r="TNE46" s="114"/>
      <c r="TNF46" s="114"/>
      <c r="TNG46" s="114"/>
      <c r="TNH46" s="114"/>
      <c r="TNI46" s="114"/>
      <c r="TNJ46" s="114"/>
      <c r="TNK46" s="114"/>
      <c r="TNL46" s="114"/>
      <c r="TNM46" s="114"/>
      <c r="TNN46" s="114"/>
      <c r="TNO46" s="114"/>
      <c r="TNP46" s="114"/>
      <c r="TNQ46" s="114"/>
      <c r="TNR46" s="114"/>
      <c r="TNS46" s="114"/>
      <c r="TNT46" s="114"/>
      <c r="TNU46" s="114"/>
      <c r="TNV46" s="114"/>
      <c r="TNW46" s="114"/>
      <c r="TNX46" s="114"/>
      <c r="TNY46" s="114"/>
      <c r="TNZ46" s="114"/>
      <c r="TOA46" s="114"/>
      <c r="TOB46" s="114"/>
      <c r="TOC46" s="114"/>
      <c r="TOD46" s="114"/>
      <c r="TOE46" s="114"/>
      <c r="TOF46" s="114"/>
      <c r="TOG46" s="114"/>
      <c r="TOH46" s="114"/>
      <c r="TOI46" s="114"/>
      <c r="TOJ46" s="114"/>
      <c r="TOK46" s="114"/>
      <c r="TOL46" s="114"/>
      <c r="TOM46" s="114"/>
      <c r="TON46" s="114"/>
      <c r="TOO46" s="114"/>
      <c r="TOP46" s="114"/>
      <c r="TOQ46" s="114"/>
      <c r="TOR46" s="114"/>
      <c r="TOS46" s="114"/>
      <c r="TOT46" s="114"/>
      <c r="TOU46" s="114"/>
      <c r="TOV46" s="114"/>
      <c r="TOW46" s="114"/>
      <c r="TOX46" s="114"/>
      <c r="TOY46" s="114"/>
      <c r="TOZ46" s="114"/>
      <c r="TPA46" s="114"/>
      <c r="TPB46" s="114"/>
      <c r="TPC46" s="114"/>
      <c r="TPD46" s="114"/>
      <c r="TPE46" s="114"/>
      <c r="TPF46" s="114"/>
      <c r="TPG46" s="114"/>
      <c r="TPH46" s="114"/>
      <c r="TPI46" s="114"/>
      <c r="TPJ46" s="114"/>
      <c r="TPK46" s="114"/>
      <c r="TPL46" s="114"/>
      <c r="TPM46" s="114"/>
      <c r="TPN46" s="114"/>
      <c r="TPO46" s="114"/>
      <c r="TPP46" s="114"/>
      <c r="TPQ46" s="114"/>
      <c r="TPR46" s="114"/>
      <c r="TPS46" s="114"/>
      <c r="TPT46" s="114"/>
      <c r="TPU46" s="114"/>
      <c r="TPV46" s="114"/>
      <c r="TPW46" s="114"/>
      <c r="TPX46" s="114"/>
      <c r="TPY46" s="114"/>
      <c r="TPZ46" s="114"/>
      <c r="TQA46" s="114"/>
      <c r="TQB46" s="114"/>
      <c r="TQC46" s="114"/>
      <c r="TQD46" s="114"/>
      <c r="TQE46" s="114"/>
      <c r="TQF46" s="114"/>
      <c r="TQG46" s="114"/>
      <c r="TQH46" s="114"/>
      <c r="TQI46" s="114"/>
      <c r="TQJ46" s="114"/>
      <c r="TQK46" s="114"/>
      <c r="TQL46" s="114"/>
      <c r="TQM46" s="114"/>
      <c r="TQN46" s="114"/>
      <c r="TQO46" s="114"/>
      <c r="TQP46" s="114"/>
      <c r="TQQ46" s="114"/>
      <c r="TQR46" s="114"/>
      <c r="TQS46" s="114"/>
      <c r="TQT46" s="114"/>
      <c r="TQU46" s="114"/>
      <c r="TQV46" s="114"/>
      <c r="TQW46" s="114"/>
      <c r="TQX46" s="114"/>
      <c r="TQY46" s="114"/>
      <c r="TQZ46" s="114"/>
      <c r="TRA46" s="114"/>
      <c r="TRB46" s="114"/>
      <c r="TRC46" s="114"/>
      <c r="TRD46" s="114"/>
      <c r="TRE46" s="114"/>
      <c r="TRF46" s="114"/>
      <c r="TRG46" s="114"/>
      <c r="TRH46" s="114"/>
      <c r="TRI46" s="114"/>
      <c r="TRJ46" s="114"/>
      <c r="TRK46" s="114"/>
      <c r="TRL46" s="114"/>
      <c r="TRM46" s="114"/>
      <c r="TRN46" s="114"/>
      <c r="TRO46" s="114"/>
      <c r="TRP46" s="114"/>
      <c r="TRQ46" s="114"/>
      <c r="TRR46" s="114"/>
      <c r="TRS46" s="114"/>
      <c r="TRT46" s="114"/>
      <c r="TRU46" s="114"/>
      <c r="TRV46" s="114"/>
      <c r="TRW46" s="114"/>
      <c r="TRX46" s="114"/>
      <c r="TRY46" s="114"/>
      <c r="TRZ46" s="114"/>
      <c r="TSA46" s="114"/>
      <c r="TSB46" s="114"/>
      <c r="TSC46" s="114"/>
      <c r="TSD46" s="114"/>
      <c r="TSE46" s="114"/>
      <c r="TSF46" s="114"/>
      <c r="TSG46" s="114"/>
      <c r="TSH46" s="114"/>
      <c r="TSI46" s="114"/>
      <c r="TSJ46" s="114"/>
      <c r="TSK46" s="114"/>
      <c r="TSL46" s="114"/>
      <c r="TSM46" s="114"/>
      <c r="TSN46" s="114"/>
      <c r="TSO46" s="114"/>
      <c r="TSP46" s="114"/>
      <c r="TSQ46" s="114"/>
      <c r="TSR46" s="114"/>
      <c r="TSS46" s="114"/>
      <c r="TST46" s="114"/>
      <c r="TSU46" s="114"/>
      <c r="TSV46" s="114"/>
      <c r="TSW46" s="114"/>
      <c r="TSX46" s="114"/>
      <c r="TSY46" s="114"/>
      <c r="TSZ46" s="114"/>
      <c r="TTA46" s="114"/>
      <c r="TTB46" s="114"/>
      <c r="TTC46" s="114"/>
      <c r="TTD46" s="114"/>
      <c r="TTE46" s="114"/>
      <c r="TTF46" s="114"/>
      <c r="TTG46" s="114"/>
      <c r="TTH46" s="114"/>
      <c r="TTI46" s="114"/>
      <c r="TTJ46" s="114"/>
      <c r="TTK46" s="114"/>
      <c r="TTL46" s="114"/>
      <c r="TTM46" s="114"/>
      <c r="TTN46" s="114"/>
      <c r="TTO46" s="114"/>
      <c r="TTP46" s="114"/>
      <c r="TTQ46" s="114"/>
      <c r="TTR46" s="114"/>
      <c r="TTS46" s="114"/>
      <c r="TTT46" s="114"/>
      <c r="TTU46" s="114"/>
      <c r="TTV46" s="114"/>
      <c r="TTW46" s="114"/>
      <c r="TTX46" s="114"/>
      <c r="TTY46" s="114"/>
      <c r="TTZ46" s="114"/>
      <c r="TUA46" s="114"/>
      <c r="TUB46" s="114"/>
      <c r="TUC46" s="114"/>
      <c r="TUD46" s="114"/>
      <c r="TUE46" s="114"/>
      <c r="TUF46" s="114"/>
      <c r="TUG46" s="114"/>
      <c r="TUH46" s="114"/>
      <c r="TUI46" s="114"/>
      <c r="TUJ46" s="114"/>
      <c r="TUK46" s="114"/>
      <c r="TUL46" s="114"/>
      <c r="TUM46" s="114"/>
      <c r="TUN46" s="114"/>
      <c r="TUO46" s="114"/>
      <c r="TUP46" s="114"/>
      <c r="TUQ46" s="114"/>
      <c r="TUR46" s="114"/>
      <c r="TUS46" s="114"/>
      <c r="TUT46" s="114"/>
      <c r="TUU46" s="114"/>
      <c r="TUV46" s="114"/>
      <c r="TUW46" s="114"/>
      <c r="TUX46" s="114"/>
      <c r="TUY46" s="114"/>
      <c r="TUZ46" s="114"/>
      <c r="TVA46" s="114"/>
      <c r="TVB46" s="114"/>
      <c r="TVC46" s="114"/>
      <c r="TVD46" s="114"/>
      <c r="TVE46" s="114"/>
      <c r="TVF46" s="114"/>
      <c r="TVG46" s="114"/>
      <c r="TVH46" s="114"/>
      <c r="TVI46" s="114"/>
      <c r="TVJ46" s="114"/>
      <c r="TVK46" s="114"/>
      <c r="TVL46" s="114"/>
      <c r="TVM46" s="114"/>
      <c r="TVN46" s="114"/>
      <c r="TVO46" s="114"/>
      <c r="TVP46" s="114"/>
      <c r="TVQ46" s="114"/>
      <c r="TVR46" s="114"/>
      <c r="TVS46" s="114"/>
      <c r="TVT46" s="114"/>
      <c r="TVU46" s="114"/>
      <c r="TVV46" s="114"/>
      <c r="TVW46" s="114"/>
      <c r="TVX46" s="114"/>
      <c r="TVY46" s="114"/>
      <c r="TVZ46" s="114"/>
      <c r="TWA46" s="114"/>
      <c r="TWB46" s="114"/>
      <c r="TWC46" s="114"/>
      <c r="TWD46" s="114"/>
      <c r="TWE46" s="114"/>
      <c r="TWF46" s="114"/>
      <c r="TWG46" s="114"/>
      <c r="TWH46" s="114"/>
      <c r="TWI46" s="114"/>
      <c r="TWJ46" s="114"/>
      <c r="TWK46" s="114"/>
      <c r="TWL46" s="114"/>
      <c r="TWM46" s="114"/>
      <c r="TWN46" s="114"/>
      <c r="TWO46" s="114"/>
      <c r="TWP46" s="114"/>
      <c r="TWQ46" s="114"/>
      <c r="TWR46" s="114"/>
      <c r="TWS46" s="114"/>
      <c r="TWT46" s="114"/>
      <c r="TWU46" s="114"/>
      <c r="TWV46" s="114"/>
      <c r="TWW46" s="114"/>
      <c r="TWX46" s="114"/>
      <c r="TWY46" s="114"/>
      <c r="TWZ46" s="114"/>
      <c r="TXA46" s="114"/>
      <c r="TXB46" s="114"/>
      <c r="TXC46" s="114"/>
      <c r="TXD46" s="114"/>
      <c r="TXE46" s="114"/>
      <c r="TXF46" s="114"/>
      <c r="TXG46" s="114"/>
      <c r="TXH46" s="114"/>
      <c r="TXI46" s="114"/>
      <c r="TXJ46" s="114"/>
      <c r="TXK46" s="114"/>
      <c r="TXL46" s="114"/>
      <c r="TXM46" s="114"/>
      <c r="TXN46" s="114"/>
      <c r="TXO46" s="114"/>
      <c r="TXP46" s="114"/>
      <c r="TXQ46" s="114"/>
      <c r="TXR46" s="114"/>
      <c r="TXS46" s="114"/>
      <c r="TXT46" s="114"/>
      <c r="TXU46" s="114"/>
      <c r="TXV46" s="114"/>
      <c r="TXW46" s="114"/>
      <c r="TXX46" s="114"/>
      <c r="TXY46" s="114"/>
      <c r="TXZ46" s="114"/>
      <c r="TYA46" s="114"/>
      <c r="TYB46" s="114"/>
      <c r="TYC46" s="114"/>
      <c r="TYD46" s="114"/>
      <c r="TYE46" s="114"/>
      <c r="TYF46" s="114"/>
      <c r="TYG46" s="114"/>
      <c r="TYH46" s="114"/>
      <c r="TYI46" s="114"/>
      <c r="TYJ46" s="114"/>
      <c r="TYK46" s="114"/>
      <c r="TYL46" s="114"/>
      <c r="TYM46" s="114"/>
      <c r="TYN46" s="114"/>
      <c r="TYO46" s="114"/>
      <c r="TYP46" s="114"/>
      <c r="TYQ46" s="114"/>
      <c r="TYR46" s="114"/>
      <c r="TYS46" s="114"/>
      <c r="TYT46" s="114"/>
      <c r="TYU46" s="114"/>
      <c r="TYV46" s="114"/>
      <c r="TYW46" s="114"/>
      <c r="TYX46" s="114"/>
      <c r="TYY46" s="114"/>
      <c r="TYZ46" s="114"/>
      <c r="TZA46" s="114"/>
      <c r="TZB46" s="114"/>
      <c r="TZC46" s="114"/>
      <c r="TZD46" s="114"/>
      <c r="TZE46" s="114"/>
      <c r="TZF46" s="114"/>
      <c r="TZG46" s="114"/>
      <c r="TZH46" s="114"/>
      <c r="TZI46" s="114"/>
      <c r="TZJ46" s="114"/>
      <c r="TZK46" s="114"/>
      <c r="TZL46" s="114"/>
      <c r="TZM46" s="114"/>
      <c r="TZN46" s="114"/>
      <c r="TZO46" s="114"/>
      <c r="TZP46" s="114"/>
      <c r="TZQ46" s="114"/>
      <c r="TZR46" s="114"/>
      <c r="TZS46" s="114"/>
      <c r="TZT46" s="114"/>
      <c r="TZU46" s="114"/>
      <c r="TZV46" s="114"/>
      <c r="TZW46" s="114"/>
      <c r="TZX46" s="114"/>
      <c r="TZY46" s="114"/>
      <c r="TZZ46" s="114"/>
      <c r="UAA46" s="114"/>
      <c r="UAB46" s="114"/>
      <c r="UAC46" s="114"/>
      <c r="UAD46" s="114"/>
      <c r="UAE46" s="114"/>
      <c r="UAF46" s="114"/>
      <c r="UAG46" s="114"/>
      <c r="UAH46" s="114"/>
      <c r="UAI46" s="114"/>
      <c r="UAJ46" s="114"/>
      <c r="UAK46" s="114"/>
      <c r="UAL46" s="114"/>
      <c r="UAM46" s="114"/>
      <c r="UAN46" s="114"/>
      <c r="UAO46" s="114"/>
      <c r="UAP46" s="114"/>
      <c r="UAQ46" s="114"/>
      <c r="UAR46" s="114"/>
      <c r="UAS46" s="114"/>
      <c r="UAT46" s="114"/>
      <c r="UAU46" s="114"/>
      <c r="UAV46" s="114"/>
      <c r="UAW46" s="114"/>
      <c r="UAX46" s="114"/>
      <c r="UAY46" s="114"/>
      <c r="UAZ46" s="114"/>
      <c r="UBA46" s="114"/>
      <c r="UBB46" s="114"/>
      <c r="UBC46" s="114"/>
      <c r="UBD46" s="114"/>
      <c r="UBE46" s="114"/>
      <c r="UBF46" s="114"/>
      <c r="UBG46" s="114"/>
      <c r="UBH46" s="114"/>
      <c r="UBI46" s="114"/>
      <c r="UBJ46" s="114"/>
      <c r="UBK46" s="114"/>
      <c r="UBL46" s="114"/>
      <c r="UBM46" s="114"/>
      <c r="UBN46" s="114"/>
      <c r="UBO46" s="114"/>
      <c r="UBP46" s="114"/>
      <c r="UBQ46" s="114"/>
      <c r="UBR46" s="114"/>
      <c r="UBS46" s="114"/>
      <c r="UBT46" s="114"/>
      <c r="UBU46" s="114"/>
      <c r="UBV46" s="114"/>
      <c r="UBW46" s="114"/>
      <c r="UBX46" s="114"/>
      <c r="UBY46" s="114"/>
      <c r="UBZ46" s="114"/>
      <c r="UCA46" s="114"/>
      <c r="UCB46" s="114"/>
      <c r="UCC46" s="114"/>
      <c r="UCD46" s="114"/>
      <c r="UCE46" s="114"/>
      <c r="UCF46" s="114"/>
      <c r="UCG46" s="114"/>
      <c r="UCH46" s="114"/>
      <c r="UCI46" s="114"/>
      <c r="UCJ46" s="114"/>
      <c r="UCK46" s="114"/>
      <c r="UCL46" s="114"/>
      <c r="UCM46" s="114"/>
      <c r="UCN46" s="114"/>
      <c r="UCO46" s="114"/>
      <c r="UCP46" s="114"/>
      <c r="UCQ46" s="114"/>
      <c r="UCR46" s="114"/>
      <c r="UCS46" s="114"/>
      <c r="UCT46" s="114"/>
      <c r="UCU46" s="114"/>
      <c r="UCV46" s="114"/>
      <c r="UCW46" s="114"/>
      <c r="UCX46" s="114"/>
      <c r="UCY46" s="114"/>
      <c r="UCZ46" s="114"/>
      <c r="UDA46" s="114"/>
      <c r="UDB46" s="114"/>
      <c r="UDC46" s="114"/>
      <c r="UDD46" s="114"/>
      <c r="UDE46" s="114"/>
      <c r="UDF46" s="114"/>
      <c r="UDG46" s="114"/>
      <c r="UDH46" s="114"/>
      <c r="UDI46" s="114"/>
      <c r="UDJ46" s="114"/>
      <c r="UDK46" s="114"/>
      <c r="UDL46" s="114"/>
      <c r="UDM46" s="114"/>
      <c r="UDN46" s="114"/>
      <c r="UDO46" s="114"/>
      <c r="UDP46" s="114"/>
      <c r="UDQ46" s="114"/>
      <c r="UDR46" s="114"/>
      <c r="UDS46" s="114"/>
      <c r="UDT46" s="114"/>
      <c r="UDU46" s="114"/>
      <c r="UDV46" s="114"/>
      <c r="UDW46" s="114"/>
      <c r="UDX46" s="114"/>
      <c r="UDY46" s="114"/>
      <c r="UDZ46" s="114"/>
      <c r="UEA46" s="114"/>
      <c r="UEB46" s="114"/>
      <c r="UEC46" s="114"/>
      <c r="UED46" s="114"/>
      <c r="UEE46" s="114"/>
      <c r="UEF46" s="114"/>
      <c r="UEG46" s="114"/>
      <c r="UEH46" s="114"/>
      <c r="UEI46" s="114"/>
      <c r="UEJ46" s="114"/>
      <c r="UEK46" s="114"/>
      <c r="UEL46" s="114"/>
      <c r="UEM46" s="114"/>
      <c r="UEN46" s="114"/>
      <c r="UEO46" s="114"/>
      <c r="UEP46" s="114"/>
      <c r="UEQ46" s="114"/>
      <c r="UER46" s="114"/>
      <c r="UES46" s="114"/>
      <c r="UET46" s="114"/>
      <c r="UEU46" s="114"/>
      <c r="UEV46" s="114"/>
      <c r="UEW46" s="114"/>
      <c r="UEX46" s="114"/>
      <c r="UEY46" s="114"/>
      <c r="UEZ46" s="114"/>
      <c r="UFA46" s="114"/>
      <c r="UFB46" s="114"/>
      <c r="UFC46" s="114"/>
      <c r="UFD46" s="114"/>
      <c r="UFE46" s="114"/>
      <c r="UFF46" s="114"/>
      <c r="UFG46" s="114"/>
      <c r="UFH46" s="114"/>
      <c r="UFI46" s="114"/>
      <c r="UFJ46" s="114"/>
      <c r="UFK46" s="114"/>
      <c r="UFL46" s="114"/>
      <c r="UFM46" s="114"/>
      <c r="UFN46" s="114"/>
      <c r="UFO46" s="114"/>
      <c r="UFP46" s="114"/>
      <c r="UFQ46" s="114"/>
      <c r="UFR46" s="114"/>
      <c r="UFS46" s="114"/>
      <c r="UFT46" s="114"/>
      <c r="UFU46" s="114"/>
      <c r="UFV46" s="114"/>
      <c r="UFW46" s="114"/>
      <c r="UFX46" s="114"/>
      <c r="UFY46" s="114"/>
      <c r="UFZ46" s="114"/>
      <c r="UGA46" s="114"/>
      <c r="UGB46" s="114"/>
      <c r="UGC46" s="114"/>
      <c r="UGD46" s="114"/>
      <c r="UGE46" s="114"/>
      <c r="UGF46" s="114"/>
      <c r="UGG46" s="114"/>
      <c r="UGH46" s="114"/>
      <c r="UGI46" s="114"/>
      <c r="UGJ46" s="114"/>
      <c r="UGK46" s="114"/>
      <c r="UGL46" s="114"/>
      <c r="UGM46" s="114"/>
      <c r="UGN46" s="114"/>
      <c r="UGO46" s="114"/>
      <c r="UGP46" s="114"/>
      <c r="UGQ46" s="114"/>
      <c r="UGR46" s="114"/>
      <c r="UGS46" s="114"/>
      <c r="UGT46" s="114"/>
      <c r="UGU46" s="114"/>
      <c r="UGV46" s="114"/>
      <c r="UGW46" s="114"/>
      <c r="UGX46" s="114"/>
      <c r="UGY46" s="114"/>
      <c r="UGZ46" s="114"/>
      <c r="UHA46" s="114"/>
      <c r="UHB46" s="114"/>
      <c r="UHC46" s="114"/>
      <c r="UHD46" s="114"/>
      <c r="UHE46" s="114"/>
      <c r="UHF46" s="114"/>
      <c r="UHG46" s="114"/>
      <c r="UHH46" s="114"/>
      <c r="UHI46" s="114"/>
      <c r="UHJ46" s="114"/>
      <c r="UHK46" s="114"/>
      <c r="UHL46" s="114"/>
      <c r="UHM46" s="114"/>
      <c r="UHN46" s="114"/>
      <c r="UHO46" s="114"/>
      <c r="UHP46" s="114"/>
      <c r="UHQ46" s="114"/>
      <c r="UHR46" s="114"/>
      <c r="UHS46" s="114"/>
      <c r="UHT46" s="114"/>
      <c r="UHU46" s="114"/>
      <c r="UHV46" s="114"/>
      <c r="UHW46" s="114"/>
      <c r="UHX46" s="114"/>
      <c r="UHY46" s="114"/>
      <c r="UHZ46" s="114"/>
      <c r="UIA46" s="114"/>
      <c r="UIB46" s="114"/>
      <c r="UIC46" s="114"/>
      <c r="UID46" s="114"/>
      <c r="UIE46" s="114"/>
      <c r="UIF46" s="114"/>
      <c r="UIG46" s="114"/>
      <c r="UIH46" s="114"/>
      <c r="UII46" s="114"/>
      <c r="UIJ46" s="114"/>
      <c r="UIK46" s="114"/>
      <c r="UIL46" s="114"/>
      <c r="UIM46" s="114"/>
      <c r="UIN46" s="114"/>
      <c r="UIO46" s="114"/>
      <c r="UIP46" s="114"/>
      <c r="UIQ46" s="114"/>
      <c r="UIR46" s="114"/>
      <c r="UIS46" s="114"/>
      <c r="UIT46" s="114"/>
      <c r="UIU46" s="114"/>
      <c r="UIV46" s="114"/>
      <c r="UIW46" s="114"/>
      <c r="UIX46" s="114"/>
      <c r="UIY46" s="114"/>
      <c r="UIZ46" s="114"/>
      <c r="UJA46" s="114"/>
      <c r="UJB46" s="114"/>
      <c r="UJC46" s="114"/>
      <c r="UJD46" s="114"/>
      <c r="UJE46" s="114"/>
      <c r="UJF46" s="114"/>
      <c r="UJG46" s="114"/>
      <c r="UJH46" s="114"/>
      <c r="UJI46" s="114"/>
      <c r="UJJ46" s="114"/>
      <c r="UJK46" s="114"/>
      <c r="UJL46" s="114"/>
      <c r="UJM46" s="114"/>
      <c r="UJN46" s="114"/>
      <c r="UJO46" s="114"/>
      <c r="UJP46" s="114"/>
      <c r="UJQ46" s="114"/>
      <c r="UJR46" s="114"/>
      <c r="UJS46" s="114"/>
      <c r="UJT46" s="114"/>
      <c r="UJU46" s="114"/>
      <c r="UJV46" s="114"/>
      <c r="UJW46" s="114"/>
      <c r="UJX46" s="114"/>
      <c r="UJY46" s="114"/>
      <c r="UJZ46" s="114"/>
      <c r="UKA46" s="114"/>
      <c r="UKB46" s="114"/>
      <c r="UKC46" s="114"/>
      <c r="UKD46" s="114"/>
      <c r="UKE46" s="114"/>
      <c r="UKF46" s="114"/>
      <c r="UKG46" s="114"/>
      <c r="UKH46" s="114"/>
      <c r="UKI46" s="114"/>
      <c r="UKJ46" s="114"/>
      <c r="UKK46" s="114"/>
      <c r="UKL46" s="114"/>
      <c r="UKM46" s="114"/>
      <c r="UKN46" s="114"/>
      <c r="UKO46" s="114"/>
      <c r="UKP46" s="114"/>
      <c r="UKQ46" s="114"/>
      <c r="UKR46" s="114"/>
      <c r="UKS46" s="114"/>
      <c r="UKT46" s="114"/>
      <c r="UKU46" s="114"/>
      <c r="UKV46" s="114"/>
      <c r="UKW46" s="114"/>
      <c r="UKX46" s="114"/>
      <c r="UKY46" s="114"/>
      <c r="UKZ46" s="114"/>
      <c r="ULA46" s="114"/>
      <c r="ULB46" s="114"/>
      <c r="ULC46" s="114"/>
      <c r="ULD46" s="114"/>
      <c r="ULE46" s="114"/>
      <c r="ULF46" s="114"/>
      <c r="ULG46" s="114"/>
      <c r="ULH46" s="114"/>
      <c r="ULI46" s="114"/>
      <c r="ULJ46" s="114"/>
      <c r="ULK46" s="114"/>
      <c r="ULL46" s="114"/>
      <c r="ULM46" s="114"/>
      <c r="ULN46" s="114"/>
      <c r="ULO46" s="114"/>
      <c r="ULP46" s="114"/>
      <c r="ULQ46" s="114"/>
      <c r="ULR46" s="114"/>
      <c r="ULS46" s="114"/>
      <c r="ULT46" s="114"/>
      <c r="ULU46" s="114"/>
      <c r="ULV46" s="114"/>
      <c r="ULW46" s="114"/>
      <c r="ULX46" s="114"/>
      <c r="ULY46" s="114"/>
      <c r="ULZ46" s="114"/>
      <c r="UMA46" s="114"/>
      <c r="UMB46" s="114"/>
      <c r="UMC46" s="114"/>
      <c r="UMD46" s="114"/>
      <c r="UME46" s="114"/>
      <c r="UMF46" s="114"/>
      <c r="UMG46" s="114"/>
      <c r="UMH46" s="114"/>
      <c r="UMI46" s="114"/>
      <c r="UMJ46" s="114"/>
      <c r="UMK46" s="114"/>
      <c r="UML46" s="114"/>
      <c r="UMM46" s="114"/>
      <c r="UMN46" s="114"/>
      <c r="UMO46" s="114"/>
      <c r="UMP46" s="114"/>
      <c r="UMQ46" s="114"/>
      <c r="UMR46" s="114"/>
      <c r="UMS46" s="114"/>
      <c r="UMT46" s="114"/>
      <c r="UMU46" s="114"/>
      <c r="UMV46" s="114"/>
      <c r="UMW46" s="114"/>
      <c r="UMX46" s="114"/>
      <c r="UMY46" s="114"/>
      <c r="UMZ46" s="114"/>
      <c r="UNA46" s="114"/>
      <c r="UNB46" s="114"/>
      <c r="UNC46" s="114"/>
      <c r="UND46" s="114"/>
      <c r="UNE46" s="114"/>
      <c r="UNF46" s="114"/>
      <c r="UNG46" s="114"/>
      <c r="UNH46" s="114"/>
      <c r="UNI46" s="114"/>
      <c r="UNJ46" s="114"/>
      <c r="UNK46" s="114"/>
      <c r="UNL46" s="114"/>
      <c r="UNM46" s="114"/>
      <c r="UNN46" s="114"/>
      <c r="UNO46" s="114"/>
      <c r="UNP46" s="114"/>
      <c r="UNQ46" s="114"/>
      <c r="UNR46" s="114"/>
      <c r="UNS46" s="114"/>
      <c r="UNT46" s="114"/>
      <c r="UNU46" s="114"/>
      <c r="UNV46" s="114"/>
      <c r="UNW46" s="114"/>
      <c r="UNX46" s="114"/>
      <c r="UNY46" s="114"/>
      <c r="UNZ46" s="114"/>
      <c r="UOA46" s="114"/>
      <c r="UOB46" s="114"/>
      <c r="UOC46" s="114"/>
      <c r="UOD46" s="114"/>
      <c r="UOE46" s="114"/>
      <c r="UOF46" s="114"/>
      <c r="UOG46" s="114"/>
      <c r="UOH46" s="114"/>
      <c r="UOI46" s="114"/>
      <c r="UOJ46" s="114"/>
      <c r="UOK46" s="114"/>
      <c r="UOL46" s="114"/>
      <c r="UOM46" s="114"/>
      <c r="UON46" s="114"/>
      <c r="UOO46" s="114"/>
      <c r="UOP46" s="114"/>
      <c r="UOQ46" s="114"/>
      <c r="UOR46" s="114"/>
      <c r="UOS46" s="114"/>
      <c r="UOT46" s="114"/>
      <c r="UOU46" s="114"/>
      <c r="UOV46" s="114"/>
      <c r="UOW46" s="114"/>
      <c r="UOX46" s="114"/>
      <c r="UOY46" s="114"/>
      <c r="UOZ46" s="114"/>
      <c r="UPA46" s="114"/>
      <c r="UPB46" s="114"/>
      <c r="UPC46" s="114"/>
      <c r="UPD46" s="114"/>
      <c r="UPE46" s="114"/>
      <c r="UPF46" s="114"/>
      <c r="UPG46" s="114"/>
      <c r="UPH46" s="114"/>
      <c r="UPI46" s="114"/>
      <c r="UPJ46" s="114"/>
      <c r="UPK46" s="114"/>
      <c r="UPL46" s="114"/>
      <c r="UPM46" s="114"/>
      <c r="UPN46" s="114"/>
      <c r="UPO46" s="114"/>
      <c r="UPP46" s="114"/>
      <c r="UPQ46" s="114"/>
      <c r="UPR46" s="114"/>
      <c r="UPS46" s="114"/>
      <c r="UPT46" s="114"/>
      <c r="UPU46" s="114"/>
      <c r="UPV46" s="114"/>
      <c r="UPW46" s="114"/>
      <c r="UPX46" s="114"/>
      <c r="UPY46" s="114"/>
      <c r="UPZ46" s="114"/>
      <c r="UQA46" s="114"/>
      <c r="UQB46" s="114"/>
      <c r="UQC46" s="114"/>
      <c r="UQD46" s="114"/>
      <c r="UQE46" s="114"/>
      <c r="UQF46" s="114"/>
      <c r="UQG46" s="114"/>
      <c r="UQH46" s="114"/>
      <c r="UQI46" s="114"/>
      <c r="UQJ46" s="114"/>
      <c r="UQK46" s="114"/>
      <c r="UQL46" s="114"/>
      <c r="UQM46" s="114"/>
      <c r="UQN46" s="114"/>
      <c r="UQO46" s="114"/>
      <c r="UQP46" s="114"/>
      <c r="UQQ46" s="114"/>
      <c r="UQR46" s="114"/>
      <c r="UQS46" s="114"/>
      <c r="UQT46" s="114"/>
      <c r="UQU46" s="114"/>
      <c r="UQV46" s="114"/>
      <c r="UQW46" s="114"/>
      <c r="UQX46" s="114"/>
      <c r="UQY46" s="114"/>
      <c r="UQZ46" s="114"/>
      <c r="URA46" s="114"/>
      <c r="URB46" s="114"/>
      <c r="URC46" s="114"/>
      <c r="URD46" s="114"/>
      <c r="URE46" s="114"/>
      <c r="URF46" s="114"/>
      <c r="URG46" s="114"/>
      <c r="URH46" s="114"/>
      <c r="URI46" s="114"/>
      <c r="URJ46" s="114"/>
      <c r="URK46" s="114"/>
      <c r="URL46" s="114"/>
      <c r="URM46" s="114"/>
      <c r="URN46" s="114"/>
      <c r="URO46" s="114"/>
      <c r="URP46" s="114"/>
      <c r="URQ46" s="114"/>
      <c r="URR46" s="114"/>
      <c r="URS46" s="114"/>
      <c r="URT46" s="114"/>
      <c r="URU46" s="114"/>
      <c r="URV46" s="114"/>
      <c r="URW46" s="114"/>
      <c r="URX46" s="114"/>
      <c r="URY46" s="114"/>
      <c r="URZ46" s="114"/>
      <c r="USA46" s="114"/>
      <c r="USB46" s="114"/>
      <c r="USC46" s="114"/>
      <c r="USD46" s="114"/>
      <c r="USE46" s="114"/>
      <c r="USF46" s="114"/>
      <c r="USG46" s="114"/>
      <c r="USH46" s="114"/>
      <c r="USI46" s="114"/>
      <c r="USJ46" s="114"/>
      <c r="USK46" s="114"/>
      <c r="USL46" s="114"/>
      <c r="USM46" s="114"/>
      <c r="USN46" s="114"/>
      <c r="USO46" s="114"/>
      <c r="USP46" s="114"/>
      <c r="USQ46" s="114"/>
      <c r="USR46" s="114"/>
      <c r="USS46" s="114"/>
      <c r="UST46" s="114"/>
      <c r="USU46" s="114"/>
      <c r="USV46" s="114"/>
      <c r="USW46" s="114"/>
      <c r="USX46" s="114"/>
      <c r="USY46" s="114"/>
      <c r="USZ46" s="114"/>
      <c r="UTA46" s="114"/>
      <c r="UTB46" s="114"/>
      <c r="UTC46" s="114"/>
      <c r="UTD46" s="114"/>
      <c r="UTE46" s="114"/>
      <c r="UTF46" s="114"/>
      <c r="UTG46" s="114"/>
      <c r="UTH46" s="114"/>
      <c r="UTI46" s="114"/>
      <c r="UTJ46" s="114"/>
      <c r="UTK46" s="114"/>
      <c r="UTL46" s="114"/>
      <c r="UTM46" s="114"/>
      <c r="UTN46" s="114"/>
      <c r="UTO46" s="114"/>
      <c r="UTP46" s="114"/>
      <c r="UTQ46" s="114"/>
      <c r="UTR46" s="114"/>
      <c r="UTS46" s="114"/>
      <c r="UTT46" s="114"/>
      <c r="UTU46" s="114"/>
      <c r="UTV46" s="114"/>
      <c r="UTW46" s="114"/>
      <c r="UTX46" s="114"/>
      <c r="UTY46" s="114"/>
      <c r="UTZ46" s="114"/>
      <c r="UUA46" s="114"/>
      <c r="UUB46" s="114"/>
      <c r="UUC46" s="114"/>
      <c r="UUD46" s="114"/>
      <c r="UUE46" s="114"/>
      <c r="UUF46" s="114"/>
      <c r="UUG46" s="114"/>
      <c r="UUH46" s="114"/>
      <c r="UUI46" s="114"/>
      <c r="UUJ46" s="114"/>
      <c r="UUK46" s="114"/>
      <c r="UUL46" s="114"/>
      <c r="UUM46" s="114"/>
      <c r="UUN46" s="114"/>
      <c r="UUO46" s="114"/>
      <c r="UUP46" s="114"/>
      <c r="UUQ46" s="114"/>
      <c r="UUR46" s="114"/>
      <c r="UUS46" s="114"/>
      <c r="UUT46" s="114"/>
      <c r="UUU46" s="114"/>
      <c r="UUV46" s="114"/>
      <c r="UUW46" s="114"/>
      <c r="UUX46" s="114"/>
      <c r="UUY46" s="114"/>
      <c r="UUZ46" s="114"/>
      <c r="UVA46" s="114"/>
      <c r="UVB46" s="114"/>
      <c r="UVC46" s="114"/>
      <c r="UVD46" s="114"/>
      <c r="UVE46" s="114"/>
      <c r="UVF46" s="114"/>
      <c r="UVG46" s="114"/>
      <c r="UVH46" s="114"/>
      <c r="UVI46" s="114"/>
      <c r="UVJ46" s="114"/>
      <c r="UVK46" s="114"/>
      <c r="UVL46" s="114"/>
      <c r="UVM46" s="114"/>
      <c r="UVN46" s="114"/>
      <c r="UVO46" s="114"/>
      <c r="UVP46" s="114"/>
      <c r="UVQ46" s="114"/>
      <c r="UVR46" s="114"/>
      <c r="UVS46" s="114"/>
      <c r="UVT46" s="114"/>
      <c r="UVU46" s="114"/>
      <c r="UVV46" s="114"/>
      <c r="UVW46" s="114"/>
      <c r="UVX46" s="114"/>
      <c r="UVY46" s="114"/>
      <c r="UVZ46" s="114"/>
      <c r="UWA46" s="114"/>
      <c r="UWB46" s="114"/>
      <c r="UWC46" s="114"/>
      <c r="UWD46" s="114"/>
      <c r="UWE46" s="114"/>
      <c r="UWF46" s="114"/>
      <c r="UWG46" s="114"/>
      <c r="UWH46" s="114"/>
      <c r="UWI46" s="114"/>
      <c r="UWJ46" s="114"/>
      <c r="UWK46" s="114"/>
      <c r="UWL46" s="114"/>
      <c r="UWM46" s="114"/>
      <c r="UWN46" s="114"/>
      <c r="UWO46" s="114"/>
      <c r="UWP46" s="114"/>
      <c r="UWQ46" s="114"/>
      <c r="UWR46" s="114"/>
      <c r="UWS46" s="114"/>
      <c r="UWT46" s="114"/>
      <c r="UWU46" s="114"/>
      <c r="UWV46" s="114"/>
      <c r="UWW46" s="114"/>
      <c r="UWX46" s="114"/>
      <c r="UWY46" s="114"/>
      <c r="UWZ46" s="114"/>
      <c r="UXA46" s="114"/>
      <c r="UXB46" s="114"/>
      <c r="UXC46" s="114"/>
      <c r="UXD46" s="114"/>
      <c r="UXE46" s="114"/>
      <c r="UXF46" s="114"/>
      <c r="UXG46" s="114"/>
      <c r="UXH46" s="114"/>
      <c r="UXI46" s="114"/>
      <c r="UXJ46" s="114"/>
      <c r="UXK46" s="114"/>
      <c r="UXL46" s="114"/>
      <c r="UXM46" s="114"/>
      <c r="UXN46" s="114"/>
      <c r="UXO46" s="114"/>
      <c r="UXP46" s="114"/>
      <c r="UXQ46" s="114"/>
      <c r="UXR46" s="114"/>
      <c r="UXS46" s="114"/>
      <c r="UXT46" s="114"/>
      <c r="UXU46" s="114"/>
      <c r="UXV46" s="114"/>
      <c r="UXW46" s="114"/>
      <c r="UXX46" s="114"/>
      <c r="UXY46" s="114"/>
      <c r="UXZ46" s="114"/>
      <c r="UYA46" s="114"/>
      <c r="UYB46" s="114"/>
      <c r="UYC46" s="114"/>
      <c r="UYD46" s="114"/>
      <c r="UYE46" s="114"/>
      <c r="UYF46" s="114"/>
      <c r="UYG46" s="114"/>
      <c r="UYH46" s="114"/>
      <c r="UYI46" s="114"/>
      <c r="UYJ46" s="114"/>
      <c r="UYK46" s="114"/>
      <c r="UYL46" s="114"/>
      <c r="UYM46" s="114"/>
      <c r="UYN46" s="114"/>
      <c r="UYO46" s="114"/>
      <c r="UYP46" s="114"/>
      <c r="UYQ46" s="114"/>
      <c r="UYR46" s="114"/>
      <c r="UYS46" s="114"/>
      <c r="UYT46" s="114"/>
      <c r="UYU46" s="114"/>
      <c r="UYV46" s="114"/>
      <c r="UYW46" s="114"/>
      <c r="UYX46" s="114"/>
      <c r="UYY46" s="114"/>
      <c r="UYZ46" s="114"/>
      <c r="UZA46" s="114"/>
      <c r="UZB46" s="114"/>
      <c r="UZC46" s="114"/>
      <c r="UZD46" s="114"/>
      <c r="UZE46" s="114"/>
      <c r="UZF46" s="114"/>
      <c r="UZG46" s="114"/>
      <c r="UZH46" s="114"/>
      <c r="UZI46" s="114"/>
      <c r="UZJ46" s="114"/>
      <c r="UZK46" s="114"/>
      <c r="UZL46" s="114"/>
      <c r="UZM46" s="114"/>
      <c r="UZN46" s="114"/>
      <c r="UZO46" s="114"/>
      <c r="UZP46" s="114"/>
      <c r="UZQ46" s="114"/>
      <c r="UZR46" s="114"/>
      <c r="UZS46" s="114"/>
      <c r="UZT46" s="114"/>
      <c r="UZU46" s="114"/>
      <c r="UZV46" s="114"/>
      <c r="UZW46" s="114"/>
      <c r="UZX46" s="114"/>
      <c r="UZY46" s="114"/>
      <c r="UZZ46" s="114"/>
      <c r="VAA46" s="114"/>
      <c r="VAB46" s="114"/>
      <c r="VAC46" s="114"/>
      <c r="VAD46" s="114"/>
      <c r="VAE46" s="114"/>
      <c r="VAF46" s="114"/>
      <c r="VAG46" s="114"/>
      <c r="VAH46" s="114"/>
      <c r="VAI46" s="114"/>
      <c r="VAJ46" s="114"/>
      <c r="VAK46" s="114"/>
      <c r="VAL46" s="114"/>
      <c r="VAM46" s="114"/>
      <c r="VAN46" s="114"/>
      <c r="VAO46" s="114"/>
      <c r="VAP46" s="114"/>
      <c r="VAQ46" s="114"/>
      <c r="VAR46" s="114"/>
      <c r="VAS46" s="114"/>
      <c r="VAT46" s="114"/>
      <c r="VAU46" s="114"/>
      <c r="VAV46" s="114"/>
      <c r="VAW46" s="114"/>
      <c r="VAX46" s="114"/>
      <c r="VAY46" s="114"/>
      <c r="VAZ46" s="114"/>
      <c r="VBA46" s="114"/>
      <c r="VBB46" s="114"/>
      <c r="VBC46" s="114"/>
      <c r="VBD46" s="114"/>
      <c r="VBE46" s="114"/>
      <c r="VBF46" s="114"/>
      <c r="VBG46" s="114"/>
      <c r="VBH46" s="114"/>
      <c r="VBI46" s="114"/>
      <c r="VBJ46" s="114"/>
      <c r="VBK46" s="114"/>
      <c r="VBL46" s="114"/>
      <c r="VBM46" s="114"/>
      <c r="VBN46" s="114"/>
      <c r="VBO46" s="114"/>
      <c r="VBP46" s="114"/>
      <c r="VBQ46" s="114"/>
      <c r="VBR46" s="114"/>
      <c r="VBS46" s="114"/>
      <c r="VBT46" s="114"/>
      <c r="VBU46" s="114"/>
      <c r="VBV46" s="114"/>
      <c r="VBW46" s="114"/>
      <c r="VBX46" s="114"/>
      <c r="VBY46" s="114"/>
      <c r="VBZ46" s="114"/>
      <c r="VCA46" s="114"/>
      <c r="VCB46" s="114"/>
      <c r="VCC46" s="114"/>
      <c r="VCD46" s="114"/>
      <c r="VCE46" s="114"/>
      <c r="VCF46" s="114"/>
      <c r="VCG46" s="114"/>
      <c r="VCH46" s="114"/>
      <c r="VCI46" s="114"/>
      <c r="VCJ46" s="114"/>
      <c r="VCK46" s="114"/>
      <c r="VCL46" s="114"/>
      <c r="VCM46" s="114"/>
      <c r="VCN46" s="114"/>
      <c r="VCO46" s="114"/>
      <c r="VCP46" s="114"/>
      <c r="VCQ46" s="114"/>
      <c r="VCR46" s="114"/>
      <c r="VCS46" s="114"/>
      <c r="VCT46" s="114"/>
      <c r="VCU46" s="114"/>
      <c r="VCV46" s="114"/>
      <c r="VCW46" s="114"/>
      <c r="VCX46" s="114"/>
      <c r="VCY46" s="114"/>
      <c r="VCZ46" s="114"/>
      <c r="VDA46" s="114"/>
      <c r="VDB46" s="114"/>
      <c r="VDC46" s="114"/>
      <c r="VDD46" s="114"/>
      <c r="VDE46" s="114"/>
      <c r="VDF46" s="114"/>
      <c r="VDG46" s="114"/>
      <c r="VDH46" s="114"/>
      <c r="VDI46" s="114"/>
      <c r="VDJ46" s="114"/>
      <c r="VDK46" s="114"/>
      <c r="VDL46" s="114"/>
      <c r="VDM46" s="114"/>
      <c r="VDN46" s="114"/>
      <c r="VDO46" s="114"/>
      <c r="VDP46" s="114"/>
      <c r="VDQ46" s="114"/>
      <c r="VDR46" s="114"/>
      <c r="VDS46" s="114"/>
      <c r="VDT46" s="114"/>
      <c r="VDU46" s="114"/>
      <c r="VDV46" s="114"/>
      <c r="VDW46" s="114"/>
      <c r="VDX46" s="114"/>
      <c r="VDY46" s="114"/>
      <c r="VDZ46" s="114"/>
      <c r="VEA46" s="114"/>
      <c r="VEB46" s="114"/>
      <c r="VEC46" s="114"/>
      <c r="VED46" s="114"/>
      <c r="VEE46" s="114"/>
      <c r="VEF46" s="114"/>
      <c r="VEG46" s="114"/>
      <c r="VEH46" s="114"/>
      <c r="VEI46" s="114"/>
      <c r="VEJ46" s="114"/>
      <c r="VEK46" s="114"/>
      <c r="VEL46" s="114"/>
      <c r="VEM46" s="114"/>
      <c r="VEN46" s="114"/>
      <c r="VEO46" s="114"/>
      <c r="VEP46" s="114"/>
      <c r="VEQ46" s="114"/>
      <c r="VER46" s="114"/>
      <c r="VES46" s="114"/>
      <c r="VET46" s="114"/>
      <c r="VEU46" s="114"/>
      <c r="VEV46" s="114"/>
      <c r="VEW46" s="114"/>
      <c r="VEX46" s="114"/>
      <c r="VEY46" s="114"/>
      <c r="VEZ46" s="114"/>
      <c r="VFA46" s="114"/>
      <c r="VFB46" s="114"/>
      <c r="VFC46" s="114"/>
      <c r="VFD46" s="114"/>
      <c r="VFE46" s="114"/>
      <c r="VFF46" s="114"/>
      <c r="VFG46" s="114"/>
      <c r="VFH46" s="114"/>
      <c r="VFI46" s="114"/>
      <c r="VFJ46" s="114"/>
      <c r="VFK46" s="114"/>
      <c r="VFL46" s="114"/>
      <c r="VFM46" s="114"/>
      <c r="VFN46" s="114"/>
      <c r="VFO46" s="114"/>
      <c r="VFP46" s="114"/>
      <c r="VFQ46" s="114"/>
      <c r="VFR46" s="114"/>
      <c r="VFS46" s="114"/>
      <c r="VFT46" s="114"/>
      <c r="VFU46" s="114"/>
      <c r="VFV46" s="114"/>
      <c r="VFW46" s="114"/>
      <c r="VFX46" s="114"/>
      <c r="VFY46" s="114"/>
      <c r="VFZ46" s="114"/>
      <c r="VGA46" s="114"/>
      <c r="VGB46" s="114"/>
      <c r="VGC46" s="114"/>
      <c r="VGD46" s="114"/>
      <c r="VGE46" s="114"/>
      <c r="VGF46" s="114"/>
      <c r="VGG46" s="114"/>
      <c r="VGH46" s="114"/>
      <c r="VGI46" s="114"/>
      <c r="VGJ46" s="114"/>
      <c r="VGK46" s="114"/>
      <c r="VGL46" s="114"/>
      <c r="VGM46" s="114"/>
      <c r="VGN46" s="114"/>
      <c r="VGO46" s="114"/>
      <c r="VGP46" s="114"/>
      <c r="VGQ46" s="114"/>
      <c r="VGR46" s="114"/>
      <c r="VGS46" s="114"/>
      <c r="VGT46" s="114"/>
      <c r="VGU46" s="114"/>
      <c r="VGV46" s="114"/>
      <c r="VGW46" s="114"/>
      <c r="VGX46" s="114"/>
      <c r="VGY46" s="114"/>
      <c r="VGZ46" s="114"/>
      <c r="VHA46" s="114"/>
      <c r="VHB46" s="114"/>
      <c r="VHC46" s="114"/>
      <c r="VHD46" s="114"/>
      <c r="VHE46" s="114"/>
      <c r="VHF46" s="114"/>
      <c r="VHG46" s="114"/>
      <c r="VHH46" s="114"/>
      <c r="VHI46" s="114"/>
      <c r="VHJ46" s="114"/>
      <c r="VHK46" s="114"/>
      <c r="VHL46" s="114"/>
      <c r="VHM46" s="114"/>
      <c r="VHN46" s="114"/>
      <c r="VHO46" s="114"/>
      <c r="VHP46" s="114"/>
      <c r="VHQ46" s="114"/>
      <c r="VHR46" s="114"/>
      <c r="VHS46" s="114"/>
      <c r="VHT46" s="114"/>
      <c r="VHU46" s="114"/>
      <c r="VHV46" s="114"/>
      <c r="VHW46" s="114"/>
      <c r="VHX46" s="114"/>
      <c r="VHY46" s="114"/>
      <c r="VHZ46" s="114"/>
      <c r="VIA46" s="114"/>
      <c r="VIB46" s="114"/>
      <c r="VIC46" s="114"/>
      <c r="VID46" s="114"/>
      <c r="VIE46" s="114"/>
      <c r="VIF46" s="114"/>
      <c r="VIG46" s="114"/>
      <c r="VIH46" s="114"/>
      <c r="VII46" s="114"/>
      <c r="VIJ46" s="114"/>
      <c r="VIK46" s="114"/>
      <c r="VIL46" s="114"/>
      <c r="VIM46" s="114"/>
      <c r="VIN46" s="114"/>
      <c r="VIO46" s="114"/>
      <c r="VIP46" s="114"/>
      <c r="VIQ46" s="114"/>
      <c r="VIR46" s="114"/>
      <c r="VIS46" s="114"/>
      <c r="VIT46" s="114"/>
      <c r="VIU46" s="114"/>
      <c r="VIV46" s="114"/>
      <c r="VIW46" s="114"/>
      <c r="VIX46" s="114"/>
      <c r="VIY46" s="114"/>
      <c r="VIZ46" s="114"/>
      <c r="VJA46" s="114"/>
      <c r="VJB46" s="114"/>
      <c r="VJC46" s="114"/>
      <c r="VJD46" s="114"/>
      <c r="VJE46" s="114"/>
      <c r="VJF46" s="114"/>
      <c r="VJG46" s="114"/>
      <c r="VJH46" s="114"/>
      <c r="VJI46" s="114"/>
      <c r="VJJ46" s="114"/>
      <c r="VJK46" s="114"/>
      <c r="VJL46" s="114"/>
      <c r="VJM46" s="114"/>
      <c r="VJN46" s="114"/>
      <c r="VJO46" s="114"/>
      <c r="VJP46" s="114"/>
      <c r="VJQ46" s="114"/>
      <c r="VJR46" s="114"/>
      <c r="VJS46" s="114"/>
      <c r="VJT46" s="114"/>
      <c r="VJU46" s="114"/>
      <c r="VJV46" s="114"/>
      <c r="VJW46" s="114"/>
      <c r="VJX46" s="114"/>
      <c r="VJY46" s="114"/>
      <c r="VJZ46" s="114"/>
      <c r="VKA46" s="114"/>
      <c r="VKB46" s="114"/>
      <c r="VKC46" s="114"/>
      <c r="VKD46" s="114"/>
      <c r="VKE46" s="114"/>
      <c r="VKF46" s="114"/>
      <c r="VKG46" s="114"/>
      <c r="VKH46" s="114"/>
      <c r="VKI46" s="114"/>
      <c r="VKJ46" s="114"/>
      <c r="VKK46" s="114"/>
      <c r="VKL46" s="114"/>
      <c r="VKM46" s="114"/>
      <c r="VKN46" s="114"/>
      <c r="VKO46" s="114"/>
      <c r="VKP46" s="114"/>
      <c r="VKQ46" s="114"/>
      <c r="VKR46" s="114"/>
      <c r="VKS46" s="114"/>
      <c r="VKT46" s="114"/>
      <c r="VKU46" s="114"/>
      <c r="VKV46" s="114"/>
      <c r="VKW46" s="114"/>
      <c r="VKX46" s="114"/>
      <c r="VKY46" s="114"/>
      <c r="VKZ46" s="114"/>
      <c r="VLA46" s="114"/>
      <c r="VLB46" s="114"/>
      <c r="VLC46" s="114"/>
      <c r="VLD46" s="114"/>
      <c r="VLE46" s="114"/>
      <c r="VLF46" s="114"/>
      <c r="VLG46" s="114"/>
      <c r="VLH46" s="114"/>
      <c r="VLI46" s="114"/>
      <c r="VLJ46" s="114"/>
      <c r="VLK46" s="114"/>
      <c r="VLL46" s="114"/>
      <c r="VLM46" s="114"/>
      <c r="VLN46" s="114"/>
      <c r="VLO46" s="114"/>
      <c r="VLP46" s="114"/>
      <c r="VLQ46" s="114"/>
      <c r="VLR46" s="114"/>
      <c r="VLS46" s="114"/>
      <c r="VLT46" s="114"/>
      <c r="VLU46" s="114"/>
      <c r="VLV46" s="114"/>
      <c r="VLW46" s="114"/>
      <c r="VLX46" s="114"/>
      <c r="VLY46" s="114"/>
      <c r="VLZ46" s="114"/>
      <c r="VMA46" s="114"/>
      <c r="VMB46" s="114"/>
      <c r="VMC46" s="114"/>
      <c r="VMD46" s="114"/>
      <c r="VME46" s="114"/>
      <c r="VMF46" s="114"/>
      <c r="VMG46" s="114"/>
      <c r="VMH46" s="114"/>
      <c r="VMI46" s="114"/>
      <c r="VMJ46" s="114"/>
      <c r="VMK46" s="114"/>
      <c r="VML46" s="114"/>
      <c r="VMM46" s="114"/>
      <c r="VMN46" s="114"/>
      <c r="VMO46" s="114"/>
      <c r="VMP46" s="114"/>
      <c r="VMQ46" s="114"/>
      <c r="VMR46" s="114"/>
      <c r="VMS46" s="114"/>
      <c r="VMT46" s="114"/>
      <c r="VMU46" s="114"/>
      <c r="VMV46" s="114"/>
      <c r="VMW46" s="114"/>
      <c r="VMX46" s="114"/>
      <c r="VMY46" s="114"/>
      <c r="VMZ46" s="114"/>
      <c r="VNA46" s="114"/>
      <c r="VNB46" s="114"/>
      <c r="VNC46" s="114"/>
      <c r="VND46" s="114"/>
      <c r="VNE46" s="114"/>
      <c r="VNF46" s="114"/>
      <c r="VNG46" s="114"/>
      <c r="VNH46" s="114"/>
      <c r="VNI46" s="114"/>
      <c r="VNJ46" s="114"/>
      <c r="VNK46" s="114"/>
      <c r="VNL46" s="114"/>
      <c r="VNM46" s="114"/>
      <c r="VNN46" s="114"/>
      <c r="VNO46" s="114"/>
      <c r="VNP46" s="114"/>
      <c r="VNQ46" s="114"/>
      <c r="VNR46" s="114"/>
      <c r="VNS46" s="114"/>
      <c r="VNT46" s="114"/>
      <c r="VNU46" s="114"/>
      <c r="VNV46" s="114"/>
      <c r="VNW46" s="114"/>
      <c r="VNX46" s="114"/>
      <c r="VNY46" s="114"/>
      <c r="VNZ46" s="114"/>
      <c r="VOA46" s="114"/>
      <c r="VOB46" s="114"/>
      <c r="VOC46" s="114"/>
      <c r="VOD46" s="114"/>
      <c r="VOE46" s="114"/>
      <c r="VOF46" s="114"/>
      <c r="VOG46" s="114"/>
      <c r="VOH46" s="114"/>
      <c r="VOI46" s="114"/>
      <c r="VOJ46" s="114"/>
      <c r="VOK46" s="114"/>
      <c r="VOL46" s="114"/>
      <c r="VOM46" s="114"/>
      <c r="VON46" s="114"/>
      <c r="VOO46" s="114"/>
      <c r="VOP46" s="114"/>
      <c r="VOQ46" s="114"/>
      <c r="VOR46" s="114"/>
      <c r="VOS46" s="114"/>
      <c r="VOT46" s="114"/>
      <c r="VOU46" s="114"/>
      <c r="VOV46" s="114"/>
      <c r="VOW46" s="114"/>
      <c r="VOX46" s="114"/>
      <c r="VOY46" s="114"/>
      <c r="VOZ46" s="114"/>
      <c r="VPA46" s="114"/>
      <c r="VPB46" s="114"/>
      <c r="VPC46" s="114"/>
      <c r="VPD46" s="114"/>
      <c r="VPE46" s="114"/>
      <c r="VPF46" s="114"/>
      <c r="VPG46" s="114"/>
      <c r="VPH46" s="114"/>
      <c r="VPI46" s="114"/>
      <c r="VPJ46" s="114"/>
      <c r="VPK46" s="114"/>
      <c r="VPL46" s="114"/>
      <c r="VPM46" s="114"/>
      <c r="VPN46" s="114"/>
      <c r="VPO46" s="114"/>
      <c r="VPP46" s="114"/>
      <c r="VPQ46" s="114"/>
      <c r="VPR46" s="114"/>
      <c r="VPS46" s="114"/>
      <c r="VPT46" s="114"/>
      <c r="VPU46" s="114"/>
      <c r="VPV46" s="114"/>
      <c r="VPW46" s="114"/>
      <c r="VPX46" s="114"/>
      <c r="VPY46" s="114"/>
      <c r="VPZ46" s="114"/>
      <c r="VQA46" s="114"/>
      <c r="VQB46" s="114"/>
      <c r="VQC46" s="114"/>
      <c r="VQD46" s="114"/>
      <c r="VQE46" s="114"/>
      <c r="VQF46" s="114"/>
      <c r="VQG46" s="114"/>
      <c r="VQH46" s="114"/>
      <c r="VQI46" s="114"/>
      <c r="VQJ46" s="114"/>
      <c r="VQK46" s="114"/>
      <c r="VQL46" s="114"/>
      <c r="VQM46" s="114"/>
      <c r="VQN46" s="114"/>
      <c r="VQO46" s="114"/>
      <c r="VQP46" s="114"/>
      <c r="VQQ46" s="114"/>
      <c r="VQR46" s="114"/>
      <c r="VQS46" s="114"/>
      <c r="VQT46" s="114"/>
      <c r="VQU46" s="114"/>
      <c r="VQV46" s="114"/>
      <c r="VQW46" s="114"/>
      <c r="VQX46" s="114"/>
      <c r="VQY46" s="114"/>
      <c r="VQZ46" s="114"/>
      <c r="VRA46" s="114"/>
      <c r="VRB46" s="114"/>
      <c r="VRC46" s="114"/>
      <c r="VRD46" s="114"/>
      <c r="VRE46" s="114"/>
      <c r="VRF46" s="114"/>
      <c r="VRG46" s="114"/>
      <c r="VRH46" s="114"/>
      <c r="VRI46" s="114"/>
      <c r="VRJ46" s="114"/>
      <c r="VRK46" s="114"/>
      <c r="VRL46" s="114"/>
      <c r="VRM46" s="114"/>
      <c r="VRN46" s="114"/>
      <c r="VRO46" s="114"/>
      <c r="VRP46" s="114"/>
      <c r="VRQ46" s="114"/>
      <c r="VRR46" s="114"/>
      <c r="VRS46" s="114"/>
      <c r="VRT46" s="114"/>
      <c r="VRU46" s="114"/>
      <c r="VRV46" s="114"/>
      <c r="VRW46" s="114"/>
      <c r="VRX46" s="114"/>
      <c r="VRY46" s="114"/>
      <c r="VRZ46" s="114"/>
      <c r="VSA46" s="114"/>
      <c r="VSB46" s="114"/>
      <c r="VSC46" s="114"/>
      <c r="VSD46" s="114"/>
      <c r="VSE46" s="114"/>
      <c r="VSF46" s="114"/>
      <c r="VSG46" s="114"/>
      <c r="VSH46" s="114"/>
      <c r="VSI46" s="114"/>
      <c r="VSJ46" s="114"/>
      <c r="VSK46" s="114"/>
      <c r="VSL46" s="114"/>
      <c r="VSM46" s="114"/>
      <c r="VSN46" s="114"/>
      <c r="VSO46" s="114"/>
      <c r="VSP46" s="114"/>
      <c r="VSQ46" s="114"/>
      <c r="VSR46" s="114"/>
      <c r="VSS46" s="114"/>
      <c r="VST46" s="114"/>
      <c r="VSU46" s="114"/>
      <c r="VSV46" s="114"/>
      <c r="VSW46" s="114"/>
      <c r="VSX46" s="114"/>
      <c r="VSY46" s="114"/>
      <c r="VSZ46" s="114"/>
      <c r="VTA46" s="114"/>
      <c r="VTB46" s="114"/>
      <c r="VTC46" s="114"/>
      <c r="VTD46" s="114"/>
      <c r="VTE46" s="114"/>
      <c r="VTF46" s="114"/>
      <c r="VTG46" s="114"/>
      <c r="VTH46" s="114"/>
      <c r="VTI46" s="114"/>
      <c r="VTJ46" s="114"/>
      <c r="VTK46" s="114"/>
      <c r="VTL46" s="114"/>
      <c r="VTM46" s="114"/>
      <c r="VTN46" s="114"/>
      <c r="VTO46" s="114"/>
      <c r="VTP46" s="114"/>
      <c r="VTQ46" s="114"/>
      <c r="VTR46" s="114"/>
      <c r="VTS46" s="114"/>
      <c r="VTT46" s="114"/>
      <c r="VTU46" s="114"/>
      <c r="VTV46" s="114"/>
      <c r="VTW46" s="114"/>
      <c r="VTX46" s="114"/>
      <c r="VTY46" s="114"/>
      <c r="VTZ46" s="114"/>
      <c r="VUA46" s="114"/>
      <c r="VUB46" s="114"/>
      <c r="VUC46" s="114"/>
      <c r="VUD46" s="114"/>
      <c r="VUE46" s="114"/>
      <c r="VUF46" s="114"/>
      <c r="VUG46" s="114"/>
      <c r="VUH46" s="114"/>
      <c r="VUI46" s="114"/>
      <c r="VUJ46" s="114"/>
      <c r="VUK46" s="114"/>
      <c r="VUL46" s="114"/>
      <c r="VUM46" s="114"/>
      <c r="VUN46" s="114"/>
      <c r="VUO46" s="114"/>
      <c r="VUP46" s="114"/>
      <c r="VUQ46" s="114"/>
      <c r="VUR46" s="114"/>
      <c r="VUS46" s="114"/>
      <c r="VUT46" s="114"/>
      <c r="VUU46" s="114"/>
      <c r="VUV46" s="114"/>
      <c r="VUW46" s="114"/>
      <c r="VUX46" s="114"/>
      <c r="VUY46" s="114"/>
      <c r="VUZ46" s="114"/>
      <c r="VVA46" s="114"/>
      <c r="VVB46" s="114"/>
      <c r="VVC46" s="114"/>
      <c r="VVD46" s="114"/>
      <c r="VVE46" s="114"/>
      <c r="VVF46" s="114"/>
      <c r="VVG46" s="114"/>
      <c r="VVH46" s="114"/>
      <c r="VVI46" s="114"/>
      <c r="VVJ46" s="114"/>
      <c r="VVK46" s="114"/>
      <c r="VVL46" s="114"/>
      <c r="VVM46" s="114"/>
      <c r="VVN46" s="114"/>
      <c r="VVO46" s="114"/>
      <c r="VVP46" s="114"/>
      <c r="VVQ46" s="114"/>
      <c r="VVR46" s="114"/>
      <c r="VVS46" s="114"/>
      <c r="VVT46" s="114"/>
      <c r="VVU46" s="114"/>
      <c r="VVV46" s="114"/>
      <c r="VVW46" s="114"/>
      <c r="VVX46" s="114"/>
      <c r="VVY46" s="114"/>
      <c r="VVZ46" s="114"/>
      <c r="VWA46" s="114"/>
      <c r="VWB46" s="114"/>
      <c r="VWC46" s="114"/>
      <c r="VWD46" s="114"/>
      <c r="VWE46" s="114"/>
      <c r="VWF46" s="114"/>
      <c r="VWG46" s="114"/>
      <c r="VWH46" s="114"/>
      <c r="VWI46" s="114"/>
      <c r="VWJ46" s="114"/>
      <c r="VWK46" s="114"/>
      <c r="VWL46" s="114"/>
      <c r="VWM46" s="114"/>
      <c r="VWN46" s="114"/>
      <c r="VWO46" s="114"/>
      <c r="VWP46" s="114"/>
      <c r="VWQ46" s="114"/>
      <c r="VWR46" s="114"/>
      <c r="VWS46" s="114"/>
      <c r="VWT46" s="114"/>
      <c r="VWU46" s="114"/>
      <c r="VWV46" s="114"/>
      <c r="VWW46" s="114"/>
      <c r="VWX46" s="114"/>
      <c r="VWY46" s="114"/>
      <c r="VWZ46" s="114"/>
      <c r="VXA46" s="114"/>
      <c r="VXB46" s="114"/>
      <c r="VXC46" s="114"/>
      <c r="VXD46" s="114"/>
      <c r="VXE46" s="114"/>
      <c r="VXF46" s="114"/>
      <c r="VXG46" s="114"/>
      <c r="VXH46" s="114"/>
      <c r="VXI46" s="114"/>
      <c r="VXJ46" s="114"/>
      <c r="VXK46" s="114"/>
      <c r="VXL46" s="114"/>
      <c r="VXM46" s="114"/>
      <c r="VXN46" s="114"/>
      <c r="VXO46" s="114"/>
      <c r="VXP46" s="114"/>
      <c r="VXQ46" s="114"/>
      <c r="VXR46" s="114"/>
      <c r="VXS46" s="114"/>
      <c r="VXT46" s="114"/>
      <c r="VXU46" s="114"/>
      <c r="VXV46" s="114"/>
      <c r="VXW46" s="114"/>
      <c r="VXX46" s="114"/>
      <c r="VXY46" s="114"/>
      <c r="VXZ46" s="114"/>
      <c r="VYA46" s="114"/>
      <c r="VYB46" s="114"/>
      <c r="VYC46" s="114"/>
      <c r="VYD46" s="114"/>
      <c r="VYE46" s="114"/>
      <c r="VYF46" s="114"/>
      <c r="VYG46" s="114"/>
      <c r="VYH46" s="114"/>
      <c r="VYI46" s="114"/>
      <c r="VYJ46" s="114"/>
      <c r="VYK46" s="114"/>
      <c r="VYL46" s="114"/>
      <c r="VYM46" s="114"/>
      <c r="VYN46" s="114"/>
      <c r="VYO46" s="114"/>
      <c r="VYP46" s="114"/>
      <c r="VYQ46" s="114"/>
      <c r="VYR46" s="114"/>
      <c r="VYS46" s="114"/>
      <c r="VYT46" s="114"/>
      <c r="VYU46" s="114"/>
      <c r="VYV46" s="114"/>
      <c r="VYW46" s="114"/>
      <c r="VYX46" s="114"/>
      <c r="VYY46" s="114"/>
      <c r="VYZ46" s="114"/>
      <c r="VZA46" s="114"/>
      <c r="VZB46" s="114"/>
      <c r="VZC46" s="114"/>
      <c r="VZD46" s="114"/>
      <c r="VZE46" s="114"/>
      <c r="VZF46" s="114"/>
      <c r="VZG46" s="114"/>
      <c r="VZH46" s="114"/>
      <c r="VZI46" s="114"/>
      <c r="VZJ46" s="114"/>
      <c r="VZK46" s="114"/>
      <c r="VZL46" s="114"/>
      <c r="VZM46" s="114"/>
      <c r="VZN46" s="114"/>
      <c r="VZO46" s="114"/>
      <c r="VZP46" s="114"/>
      <c r="VZQ46" s="114"/>
      <c r="VZR46" s="114"/>
      <c r="VZS46" s="114"/>
      <c r="VZT46" s="114"/>
      <c r="VZU46" s="114"/>
      <c r="VZV46" s="114"/>
      <c r="VZW46" s="114"/>
      <c r="VZX46" s="114"/>
      <c r="VZY46" s="114"/>
      <c r="VZZ46" s="114"/>
      <c r="WAA46" s="114"/>
      <c r="WAB46" s="114"/>
      <c r="WAC46" s="114"/>
      <c r="WAD46" s="114"/>
      <c r="WAE46" s="114"/>
      <c r="WAF46" s="114"/>
      <c r="WAG46" s="114"/>
      <c r="WAH46" s="114"/>
      <c r="WAI46" s="114"/>
      <c r="WAJ46" s="114"/>
      <c r="WAK46" s="114"/>
      <c r="WAL46" s="114"/>
      <c r="WAM46" s="114"/>
      <c r="WAN46" s="114"/>
      <c r="WAO46" s="114"/>
      <c r="WAP46" s="114"/>
      <c r="WAQ46" s="114"/>
      <c r="WAR46" s="114"/>
      <c r="WAS46" s="114"/>
      <c r="WAT46" s="114"/>
      <c r="WAU46" s="114"/>
      <c r="WAV46" s="114"/>
      <c r="WAW46" s="114"/>
      <c r="WAX46" s="114"/>
      <c r="WAY46" s="114"/>
      <c r="WAZ46" s="114"/>
      <c r="WBA46" s="114"/>
      <c r="WBB46" s="114"/>
      <c r="WBC46" s="114"/>
      <c r="WBD46" s="114"/>
      <c r="WBE46" s="114"/>
      <c r="WBF46" s="114"/>
      <c r="WBG46" s="114"/>
      <c r="WBH46" s="114"/>
      <c r="WBI46" s="114"/>
      <c r="WBJ46" s="114"/>
      <c r="WBK46" s="114"/>
      <c r="WBL46" s="114"/>
      <c r="WBM46" s="114"/>
      <c r="WBN46" s="114"/>
      <c r="WBO46" s="114"/>
      <c r="WBP46" s="114"/>
      <c r="WBQ46" s="114"/>
      <c r="WBR46" s="114"/>
      <c r="WBS46" s="114"/>
      <c r="WBT46" s="114"/>
      <c r="WBU46" s="114"/>
      <c r="WBV46" s="114"/>
      <c r="WBW46" s="114"/>
      <c r="WBX46" s="114"/>
      <c r="WBY46" s="114"/>
      <c r="WBZ46" s="114"/>
      <c r="WCA46" s="114"/>
      <c r="WCB46" s="114"/>
      <c r="WCC46" s="114"/>
      <c r="WCD46" s="114"/>
      <c r="WCE46" s="114"/>
      <c r="WCF46" s="114"/>
      <c r="WCG46" s="114"/>
      <c r="WCH46" s="114"/>
      <c r="WCI46" s="114"/>
      <c r="WCJ46" s="114"/>
      <c r="WCK46" s="114"/>
      <c r="WCL46" s="114"/>
      <c r="WCM46" s="114"/>
      <c r="WCN46" s="114"/>
      <c r="WCO46" s="114"/>
      <c r="WCP46" s="114"/>
      <c r="WCQ46" s="114"/>
      <c r="WCR46" s="114"/>
      <c r="WCS46" s="114"/>
      <c r="WCT46" s="114"/>
      <c r="WCU46" s="114"/>
      <c r="WCV46" s="114"/>
      <c r="WCW46" s="114"/>
      <c r="WCX46" s="114"/>
      <c r="WCY46" s="114"/>
      <c r="WCZ46" s="114"/>
      <c r="WDA46" s="114"/>
      <c r="WDB46" s="114"/>
      <c r="WDC46" s="114"/>
      <c r="WDD46" s="114"/>
      <c r="WDE46" s="114"/>
      <c r="WDF46" s="114"/>
      <c r="WDG46" s="114"/>
      <c r="WDH46" s="114"/>
      <c r="WDI46" s="114"/>
      <c r="WDJ46" s="114"/>
      <c r="WDK46" s="114"/>
      <c r="WDL46" s="114"/>
      <c r="WDM46" s="114"/>
      <c r="WDN46" s="114"/>
      <c r="WDO46" s="114"/>
      <c r="WDP46" s="114"/>
      <c r="WDQ46" s="114"/>
      <c r="WDR46" s="114"/>
      <c r="WDS46" s="114"/>
      <c r="WDT46" s="114"/>
      <c r="WDU46" s="114"/>
      <c r="WDV46" s="114"/>
      <c r="WDW46" s="114"/>
      <c r="WDX46" s="114"/>
      <c r="WDY46" s="114"/>
      <c r="WDZ46" s="114"/>
      <c r="WEA46" s="114"/>
      <c r="WEB46" s="114"/>
      <c r="WEC46" s="114"/>
      <c r="WED46" s="114"/>
      <c r="WEE46" s="114"/>
      <c r="WEF46" s="114"/>
      <c r="WEG46" s="114"/>
      <c r="WEH46" s="114"/>
      <c r="WEI46" s="114"/>
      <c r="WEJ46" s="114"/>
      <c r="WEK46" s="114"/>
      <c r="WEL46" s="114"/>
      <c r="WEM46" s="114"/>
      <c r="WEN46" s="114"/>
      <c r="WEO46" s="114"/>
      <c r="WEP46" s="114"/>
      <c r="WEQ46" s="114"/>
      <c r="WER46" s="114"/>
      <c r="WES46" s="114"/>
      <c r="WET46" s="114"/>
      <c r="WEU46" s="114"/>
      <c r="WEV46" s="114"/>
      <c r="WEW46" s="114"/>
      <c r="WEX46" s="114"/>
      <c r="WEY46" s="114"/>
      <c r="WEZ46" s="114"/>
      <c r="WFA46" s="114"/>
      <c r="WFB46" s="114"/>
      <c r="WFC46" s="114"/>
      <c r="WFD46" s="114"/>
      <c r="WFE46" s="114"/>
      <c r="WFF46" s="114"/>
      <c r="WFG46" s="114"/>
      <c r="WFH46" s="114"/>
      <c r="WFI46" s="114"/>
      <c r="WFJ46" s="114"/>
      <c r="WFK46" s="114"/>
      <c r="WFL46" s="114"/>
      <c r="WFM46" s="114"/>
      <c r="WFN46" s="114"/>
      <c r="WFO46" s="114"/>
      <c r="WFP46" s="114"/>
      <c r="WFQ46" s="114"/>
      <c r="WFR46" s="114"/>
      <c r="WFS46" s="114"/>
      <c r="WFT46" s="114"/>
      <c r="WFU46" s="114"/>
      <c r="WFV46" s="114"/>
      <c r="WFW46" s="114"/>
      <c r="WFX46" s="114"/>
      <c r="WFY46" s="114"/>
      <c r="WFZ46" s="114"/>
      <c r="WGA46" s="114"/>
      <c r="WGB46" s="114"/>
      <c r="WGC46" s="114"/>
      <c r="WGD46" s="114"/>
      <c r="WGE46" s="114"/>
      <c r="WGF46" s="114"/>
      <c r="WGG46" s="114"/>
      <c r="WGH46" s="114"/>
      <c r="WGI46" s="114"/>
      <c r="WGJ46" s="114"/>
      <c r="WGK46" s="114"/>
      <c r="WGL46" s="114"/>
      <c r="WGM46" s="114"/>
      <c r="WGN46" s="114"/>
      <c r="WGO46" s="114"/>
      <c r="WGP46" s="114"/>
      <c r="WGQ46" s="114"/>
      <c r="WGR46" s="114"/>
      <c r="WGS46" s="114"/>
      <c r="WGT46" s="114"/>
      <c r="WGU46" s="114"/>
      <c r="WGV46" s="114"/>
      <c r="WGW46" s="114"/>
      <c r="WGX46" s="114"/>
      <c r="WGY46" s="114"/>
      <c r="WGZ46" s="114"/>
      <c r="WHA46" s="114"/>
      <c r="WHB46" s="114"/>
      <c r="WHC46" s="114"/>
      <c r="WHD46" s="114"/>
      <c r="WHE46" s="114"/>
      <c r="WHF46" s="114"/>
      <c r="WHG46" s="114"/>
      <c r="WHH46" s="114"/>
      <c r="WHI46" s="114"/>
      <c r="WHJ46" s="114"/>
      <c r="WHK46" s="114"/>
      <c r="WHL46" s="114"/>
      <c r="WHM46" s="114"/>
      <c r="WHN46" s="114"/>
      <c r="WHO46" s="114"/>
      <c r="WHP46" s="114"/>
      <c r="WHQ46" s="114"/>
      <c r="WHR46" s="114"/>
      <c r="WHS46" s="114"/>
      <c r="WHT46" s="114"/>
      <c r="WHU46" s="114"/>
      <c r="WHV46" s="114"/>
      <c r="WHW46" s="114"/>
      <c r="WHX46" s="114"/>
      <c r="WHY46" s="114"/>
      <c r="WHZ46" s="114"/>
      <c r="WIA46" s="114"/>
      <c r="WIB46" s="114"/>
      <c r="WIC46" s="114"/>
      <c r="WID46" s="114"/>
      <c r="WIE46" s="114"/>
      <c r="WIF46" s="114"/>
      <c r="WIG46" s="114"/>
      <c r="WIH46" s="114"/>
      <c r="WII46" s="114"/>
      <c r="WIJ46" s="114"/>
      <c r="WIK46" s="114"/>
      <c r="WIL46" s="114"/>
      <c r="WIM46" s="114"/>
      <c r="WIN46" s="114"/>
      <c r="WIO46" s="114"/>
      <c r="WIP46" s="114"/>
      <c r="WIQ46" s="114"/>
      <c r="WIR46" s="114"/>
      <c r="WIS46" s="114"/>
      <c r="WIT46" s="114"/>
      <c r="WIU46" s="114"/>
      <c r="WIV46" s="114"/>
      <c r="WIW46" s="114"/>
      <c r="WIX46" s="114"/>
      <c r="WIY46" s="114"/>
      <c r="WIZ46" s="114"/>
      <c r="WJA46" s="114"/>
      <c r="WJB46" s="114"/>
      <c r="WJC46" s="114"/>
      <c r="WJD46" s="114"/>
      <c r="WJE46" s="114"/>
      <c r="WJF46" s="114"/>
      <c r="WJG46" s="114"/>
      <c r="WJH46" s="114"/>
      <c r="WJI46" s="114"/>
      <c r="WJJ46" s="114"/>
      <c r="WJK46" s="114"/>
      <c r="WJL46" s="114"/>
      <c r="WJM46" s="114"/>
      <c r="WJN46" s="114"/>
      <c r="WJO46" s="114"/>
      <c r="WJP46" s="114"/>
      <c r="WJQ46" s="114"/>
      <c r="WJR46" s="114"/>
      <c r="WJS46" s="114"/>
      <c r="WJT46" s="114"/>
      <c r="WJU46" s="114"/>
      <c r="WJV46" s="114"/>
      <c r="WJW46" s="114"/>
      <c r="WJX46" s="114"/>
      <c r="WJY46" s="114"/>
      <c r="WJZ46" s="114"/>
      <c r="WKA46" s="114"/>
      <c r="WKB46" s="114"/>
      <c r="WKC46" s="114"/>
      <c r="WKD46" s="114"/>
      <c r="WKE46" s="114"/>
      <c r="WKF46" s="114"/>
      <c r="WKG46" s="114"/>
      <c r="WKH46" s="114"/>
      <c r="WKI46" s="114"/>
      <c r="WKJ46" s="114"/>
      <c r="WKK46" s="114"/>
      <c r="WKL46" s="114"/>
      <c r="WKM46" s="114"/>
      <c r="WKN46" s="114"/>
      <c r="WKO46" s="114"/>
      <c r="WKP46" s="114"/>
      <c r="WKQ46" s="114"/>
      <c r="WKR46" s="114"/>
      <c r="WKS46" s="114"/>
      <c r="WKT46" s="114"/>
      <c r="WKU46" s="114"/>
      <c r="WKV46" s="114"/>
      <c r="WKW46" s="114"/>
      <c r="WKX46" s="114"/>
      <c r="WKY46" s="114"/>
      <c r="WKZ46" s="114"/>
      <c r="WLA46" s="114"/>
      <c r="WLB46" s="114"/>
      <c r="WLC46" s="114"/>
      <c r="WLD46" s="114"/>
      <c r="WLE46" s="114"/>
      <c r="WLF46" s="114"/>
      <c r="WLG46" s="114"/>
      <c r="WLH46" s="114"/>
      <c r="WLI46" s="114"/>
      <c r="WLJ46" s="114"/>
      <c r="WLK46" s="114"/>
      <c r="WLL46" s="114"/>
      <c r="WLM46" s="114"/>
      <c r="WLN46" s="114"/>
      <c r="WLO46" s="114"/>
      <c r="WLP46" s="114"/>
      <c r="WLQ46" s="114"/>
      <c r="WLR46" s="114"/>
      <c r="WLS46" s="114"/>
      <c r="WLT46" s="114"/>
      <c r="WLU46" s="114"/>
      <c r="WLV46" s="114"/>
      <c r="WLW46" s="114"/>
      <c r="WLX46" s="114"/>
      <c r="WLY46" s="114"/>
      <c r="WLZ46" s="114"/>
      <c r="WMA46" s="114"/>
      <c r="WMB46" s="114"/>
      <c r="WMC46" s="114"/>
      <c r="WMD46" s="114"/>
      <c r="WME46" s="114"/>
      <c r="WMF46" s="114"/>
      <c r="WMG46" s="114"/>
      <c r="WMH46" s="114"/>
      <c r="WMI46" s="114"/>
      <c r="WMJ46" s="114"/>
      <c r="WMK46" s="114"/>
      <c r="WML46" s="114"/>
      <c r="WMM46" s="114"/>
      <c r="WMN46" s="114"/>
      <c r="WMO46" s="114"/>
      <c r="WMP46" s="114"/>
      <c r="WMQ46" s="114"/>
      <c r="WMR46" s="114"/>
      <c r="WMS46" s="114"/>
      <c r="WMT46" s="114"/>
      <c r="WMU46" s="114"/>
      <c r="WMV46" s="114"/>
      <c r="WMW46" s="114"/>
      <c r="WMX46" s="114"/>
      <c r="WMY46" s="114"/>
      <c r="WMZ46" s="114"/>
      <c r="WNA46" s="114"/>
      <c r="WNB46" s="114"/>
      <c r="WNC46" s="114"/>
      <c r="WND46" s="114"/>
      <c r="WNE46" s="114"/>
      <c r="WNF46" s="114"/>
      <c r="WNG46" s="114"/>
      <c r="WNH46" s="114"/>
      <c r="WNI46" s="114"/>
      <c r="WNJ46" s="114"/>
      <c r="WNK46" s="114"/>
      <c r="WNL46" s="114"/>
      <c r="WNM46" s="114"/>
      <c r="WNN46" s="114"/>
      <c r="WNO46" s="114"/>
      <c r="WNP46" s="114"/>
      <c r="WNQ46" s="114"/>
      <c r="WNR46" s="114"/>
      <c r="WNS46" s="114"/>
      <c r="WNT46" s="114"/>
      <c r="WNU46" s="114"/>
      <c r="WNV46" s="114"/>
      <c r="WNW46" s="114"/>
      <c r="WNX46" s="114"/>
      <c r="WNY46" s="114"/>
      <c r="WNZ46" s="114"/>
      <c r="WOA46" s="114"/>
      <c r="WOB46" s="114"/>
      <c r="WOC46" s="114"/>
      <c r="WOD46" s="114"/>
      <c r="WOE46" s="114"/>
      <c r="WOF46" s="114"/>
      <c r="WOG46" s="114"/>
      <c r="WOH46" s="114"/>
      <c r="WOI46" s="114"/>
      <c r="WOJ46" s="114"/>
      <c r="WOK46" s="114"/>
      <c r="WOL46" s="114"/>
      <c r="WOM46" s="114"/>
      <c r="WON46" s="114"/>
      <c r="WOO46" s="114"/>
      <c r="WOP46" s="114"/>
      <c r="WOQ46" s="114"/>
      <c r="WOR46" s="114"/>
      <c r="WOS46" s="114"/>
      <c r="WOT46" s="114"/>
      <c r="WOU46" s="114"/>
      <c r="WOV46" s="114"/>
      <c r="WOW46" s="114"/>
      <c r="WOX46" s="114"/>
      <c r="WOY46" s="114"/>
      <c r="WOZ46" s="114"/>
      <c r="WPA46" s="114"/>
      <c r="WPB46" s="114"/>
      <c r="WPC46" s="114"/>
      <c r="WPD46" s="114"/>
      <c r="WPE46" s="114"/>
      <c r="WPF46" s="114"/>
      <c r="WPG46" s="114"/>
      <c r="WPH46" s="114"/>
      <c r="WPI46" s="114"/>
      <c r="WPJ46" s="114"/>
      <c r="WPK46" s="114"/>
      <c r="WPL46" s="114"/>
      <c r="WPM46" s="114"/>
      <c r="WPN46" s="114"/>
      <c r="WPO46" s="114"/>
      <c r="WPP46" s="114"/>
      <c r="WPQ46" s="114"/>
      <c r="WPR46" s="114"/>
      <c r="WPS46" s="114"/>
      <c r="WPT46" s="114"/>
      <c r="WPU46" s="114"/>
      <c r="WPV46" s="114"/>
      <c r="WPW46" s="114"/>
      <c r="WPX46" s="114"/>
      <c r="WPY46" s="114"/>
      <c r="WPZ46" s="114"/>
      <c r="WQA46" s="114"/>
      <c r="WQB46" s="114"/>
      <c r="WQC46" s="114"/>
      <c r="WQD46" s="114"/>
      <c r="WQE46" s="114"/>
      <c r="WQF46" s="114"/>
      <c r="WQG46" s="114"/>
      <c r="WQH46" s="114"/>
      <c r="WQI46" s="114"/>
      <c r="WQJ46" s="114"/>
      <c r="WQK46" s="114"/>
      <c r="WQL46" s="114"/>
      <c r="WQM46" s="114"/>
      <c r="WQN46" s="114"/>
      <c r="WQO46" s="114"/>
      <c r="WQP46" s="114"/>
      <c r="WQQ46" s="114"/>
      <c r="WQR46" s="114"/>
      <c r="WQS46" s="114"/>
      <c r="WQT46" s="114"/>
      <c r="WQU46" s="114"/>
      <c r="WQV46" s="114"/>
      <c r="WQW46" s="114"/>
      <c r="WQX46" s="114"/>
      <c r="WQY46" s="114"/>
      <c r="WQZ46" s="114"/>
      <c r="WRA46" s="114"/>
      <c r="WRB46" s="114"/>
      <c r="WRC46" s="114"/>
      <c r="WRD46" s="114"/>
      <c r="WRE46" s="114"/>
      <c r="WRF46" s="114"/>
      <c r="WRG46" s="114"/>
      <c r="WRH46" s="114"/>
      <c r="WRI46" s="114"/>
      <c r="WRJ46" s="114"/>
      <c r="WRK46" s="114"/>
      <c r="WRL46" s="114"/>
      <c r="WRM46" s="114"/>
      <c r="WRN46" s="114"/>
      <c r="WRO46" s="114"/>
      <c r="WRP46" s="114"/>
      <c r="WRQ46" s="114"/>
      <c r="WRR46" s="114"/>
      <c r="WRS46" s="114"/>
      <c r="WRT46" s="114"/>
      <c r="WRU46" s="114"/>
      <c r="WRV46" s="114"/>
      <c r="WRW46" s="114"/>
      <c r="WRX46" s="114"/>
      <c r="WRY46" s="114"/>
      <c r="WRZ46" s="114"/>
      <c r="WSA46" s="114"/>
      <c r="WSB46" s="114"/>
      <c r="WSC46" s="114"/>
      <c r="WSD46" s="114"/>
      <c r="WSE46" s="114"/>
      <c r="WSF46" s="114"/>
      <c r="WSG46" s="114"/>
      <c r="WSH46" s="114"/>
      <c r="WSI46" s="114"/>
      <c r="WSJ46" s="114"/>
      <c r="WSK46" s="114"/>
      <c r="WSL46" s="114"/>
      <c r="WSM46" s="114"/>
      <c r="WSN46" s="114"/>
      <c r="WSO46" s="114"/>
      <c r="WSP46" s="114"/>
      <c r="WSQ46" s="114"/>
      <c r="WSR46" s="114"/>
      <c r="WSS46" s="114"/>
      <c r="WST46" s="114"/>
      <c r="WSU46" s="114"/>
      <c r="WSV46" s="114"/>
      <c r="WSW46" s="114"/>
      <c r="WSX46" s="114"/>
      <c r="WSY46" s="114"/>
      <c r="WSZ46" s="114"/>
      <c r="WTA46" s="114"/>
      <c r="WTB46" s="114"/>
      <c r="WTC46" s="114"/>
      <c r="WTD46" s="114"/>
      <c r="WTE46" s="114"/>
      <c r="WTF46" s="114"/>
      <c r="WTG46" s="114"/>
      <c r="WTH46" s="114"/>
      <c r="WTI46" s="114"/>
      <c r="WTJ46" s="114"/>
      <c r="WTK46" s="114"/>
      <c r="WTL46" s="114"/>
      <c r="WTM46" s="114"/>
      <c r="WTN46" s="114"/>
      <c r="WTO46" s="114"/>
      <c r="WTP46" s="114"/>
      <c r="WTQ46" s="114"/>
      <c r="WTR46" s="114"/>
      <c r="WTS46" s="114"/>
      <c r="WTT46" s="114"/>
      <c r="WTU46" s="114"/>
      <c r="WTV46" s="114"/>
      <c r="WTW46" s="114"/>
      <c r="WTX46" s="114"/>
      <c r="WTY46" s="114"/>
      <c r="WTZ46" s="114"/>
      <c r="WUA46" s="114"/>
      <c r="WUB46" s="114"/>
      <c r="WUC46" s="114"/>
      <c r="WUD46" s="114"/>
      <c r="WUE46" s="114"/>
      <c r="WUF46" s="114"/>
      <c r="WUG46" s="114"/>
      <c r="WUH46" s="114"/>
      <c r="WUI46" s="114"/>
      <c r="WUJ46" s="114"/>
      <c r="WUK46" s="114"/>
      <c r="WUL46" s="114"/>
      <c r="WUM46" s="114"/>
      <c r="WUN46" s="114"/>
      <c r="WUO46" s="114"/>
      <c r="WUP46" s="114"/>
      <c r="WUQ46" s="114"/>
      <c r="WUR46" s="114"/>
      <c r="WUS46" s="114"/>
      <c r="WUT46" s="114"/>
      <c r="WUU46" s="114"/>
      <c r="WUV46" s="114"/>
      <c r="WUW46" s="114"/>
      <c r="WUX46" s="114"/>
      <c r="WUY46" s="114"/>
      <c r="WUZ46" s="114"/>
      <c r="WVA46" s="114"/>
      <c r="WVB46" s="114"/>
      <c r="WVC46" s="114"/>
      <c r="WVD46" s="114"/>
      <c r="WVE46" s="114"/>
      <c r="WVF46" s="114"/>
      <c r="WVG46" s="114"/>
      <c r="WVH46" s="114"/>
      <c r="WVI46" s="114"/>
      <c r="WVJ46" s="114"/>
      <c r="WVK46" s="114"/>
      <c r="WVL46" s="114"/>
      <c r="WVM46" s="114"/>
      <c r="WVN46" s="114"/>
      <c r="WVO46" s="114"/>
      <c r="WVP46" s="114"/>
      <c r="WVQ46" s="114"/>
      <c r="WVR46" s="114"/>
      <c r="WVS46" s="114"/>
      <c r="WVT46" s="114"/>
      <c r="WVU46" s="114"/>
      <c r="WVV46" s="114"/>
      <c r="WVW46" s="114"/>
      <c r="WVX46" s="114"/>
      <c r="WVY46" s="114"/>
      <c r="WVZ46" s="114"/>
      <c r="WWA46" s="114"/>
      <c r="WWB46" s="114"/>
      <c r="WWC46" s="114"/>
      <c r="WWD46" s="114"/>
      <c r="WWE46" s="114"/>
      <c r="WWF46" s="114"/>
      <c r="WWG46" s="114"/>
      <c r="WWH46" s="114"/>
      <c r="WWI46" s="114"/>
      <c r="WWJ46" s="114"/>
      <c r="WWK46" s="114"/>
      <c r="WWL46" s="114"/>
      <c r="WWM46" s="114"/>
      <c r="WWN46" s="114"/>
      <c r="WWO46" s="114"/>
      <c r="WWP46" s="114"/>
      <c r="WWQ46" s="114"/>
      <c r="WWR46" s="114"/>
      <c r="WWS46" s="114"/>
      <c r="WWT46" s="114"/>
      <c r="WWU46" s="114"/>
      <c r="WWV46" s="114"/>
      <c r="WWW46" s="114"/>
      <c r="WWX46" s="114"/>
      <c r="WWY46" s="114"/>
      <c r="WWZ46" s="114"/>
      <c r="WXA46" s="114"/>
      <c r="WXB46" s="114"/>
      <c r="WXC46" s="114"/>
      <c r="WXD46" s="114"/>
      <c r="WXE46" s="114"/>
      <c r="WXF46" s="114"/>
      <c r="WXG46" s="114"/>
      <c r="WXH46" s="114"/>
      <c r="WXI46" s="114"/>
      <c r="WXJ46" s="114"/>
      <c r="WXK46" s="114"/>
      <c r="WXL46" s="114"/>
      <c r="WXM46" s="114"/>
      <c r="WXN46" s="114"/>
      <c r="WXO46" s="114"/>
      <c r="WXP46" s="114"/>
      <c r="WXQ46" s="114"/>
      <c r="WXR46" s="114"/>
      <c r="WXS46" s="114"/>
      <c r="WXT46" s="114"/>
      <c r="WXU46" s="114"/>
      <c r="WXV46" s="114"/>
      <c r="WXW46" s="114"/>
      <c r="WXX46" s="114"/>
      <c r="WXY46" s="114"/>
      <c r="WXZ46" s="114"/>
      <c r="WYA46" s="114"/>
      <c r="WYB46" s="114"/>
      <c r="WYC46" s="114"/>
      <c r="WYD46" s="114"/>
      <c r="WYE46" s="114"/>
      <c r="WYF46" s="114"/>
      <c r="WYG46" s="114"/>
      <c r="WYH46" s="114"/>
      <c r="WYI46" s="114"/>
      <c r="WYJ46" s="114"/>
      <c r="WYK46" s="114"/>
      <c r="WYL46" s="114"/>
      <c r="WYM46" s="114"/>
      <c r="WYN46" s="114"/>
      <c r="WYO46" s="114"/>
      <c r="WYP46" s="114"/>
      <c r="WYQ46" s="114"/>
      <c r="WYR46" s="114"/>
      <c r="WYS46" s="114"/>
      <c r="WYT46" s="114"/>
      <c r="WYU46" s="114"/>
      <c r="WYV46" s="114"/>
      <c r="WYW46" s="114"/>
      <c r="WYX46" s="114"/>
      <c r="WYY46" s="114"/>
      <c r="WYZ46" s="114"/>
      <c r="WZA46" s="114"/>
      <c r="WZB46" s="114"/>
      <c r="WZC46" s="114"/>
      <c r="WZD46" s="114"/>
      <c r="WZE46" s="114"/>
      <c r="WZF46" s="114"/>
      <c r="WZG46" s="114"/>
      <c r="WZH46" s="114"/>
      <c r="WZI46" s="114"/>
      <c r="WZJ46" s="114"/>
      <c r="WZK46" s="114"/>
      <c r="WZL46" s="114"/>
      <c r="WZM46" s="114"/>
      <c r="WZN46" s="114"/>
      <c r="WZO46" s="114"/>
      <c r="WZP46" s="114"/>
      <c r="WZQ46" s="114"/>
      <c r="WZR46" s="114"/>
      <c r="WZS46" s="114"/>
      <c r="WZT46" s="114"/>
      <c r="WZU46" s="114"/>
      <c r="WZV46" s="114"/>
      <c r="WZW46" s="114"/>
      <c r="WZX46" s="114"/>
      <c r="WZY46" s="114"/>
      <c r="WZZ46" s="114"/>
      <c r="XAA46" s="114"/>
      <c r="XAB46" s="114"/>
      <c r="XAC46" s="114"/>
      <c r="XAD46" s="114"/>
      <c r="XAE46" s="114"/>
      <c r="XAF46" s="114"/>
      <c r="XAG46" s="114"/>
      <c r="XAH46" s="114"/>
      <c r="XAI46" s="114"/>
      <c r="XAJ46" s="114"/>
      <c r="XAK46" s="114"/>
      <c r="XAL46" s="114"/>
      <c r="XAM46" s="114"/>
      <c r="XAN46" s="114"/>
      <c r="XAO46" s="114"/>
      <c r="XAP46" s="114"/>
      <c r="XAQ46" s="114"/>
      <c r="XAR46" s="114"/>
      <c r="XAS46" s="114"/>
      <c r="XAT46" s="114"/>
      <c r="XAU46" s="114"/>
      <c r="XAV46" s="114"/>
      <c r="XAW46" s="114"/>
      <c r="XAX46" s="114"/>
      <c r="XAY46" s="114"/>
      <c r="XAZ46" s="114"/>
      <c r="XBA46" s="114"/>
      <c r="XBB46" s="114"/>
      <c r="XBC46" s="114"/>
      <c r="XBD46" s="114"/>
      <c r="XBE46" s="114"/>
      <c r="XBF46" s="114"/>
      <c r="XBG46" s="114"/>
      <c r="XBH46" s="114"/>
      <c r="XBI46" s="114"/>
      <c r="XBJ46" s="114"/>
      <c r="XBK46" s="114"/>
      <c r="XBL46" s="114"/>
      <c r="XBM46" s="114"/>
      <c r="XBN46" s="114"/>
      <c r="XBO46" s="114"/>
      <c r="XBP46" s="114"/>
      <c r="XBQ46" s="114"/>
      <c r="XBR46" s="114"/>
      <c r="XBS46" s="114"/>
      <c r="XBT46" s="114"/>
      <c r="XBU46" s="114"/>
      <c r="XBV46" s="114"/>
      <c r="XBW46" s="114"/>
      <c r="XBX46" s="114"/>
      <c r="XBY46" s="114"/>
      <c r="XBZ46" s="114"/>
      <c r="XCA46" s="114"/>
      <c r="XCB46" s="114"/>
      <c r="XCC46" s="114"/>
      <c r="XCD46" s="114"/>
      <c r="XCE46" s="114"/>
      <c r="XCF46" s="114"/>
      <c r="XCG46" s="114"/>
      <c r="XCH46" s="114"/>
      <c r="XCI46" s="114"/>
      <c r="XCJ46" s="114"/>
      <c r="XCK46" s="114"/>
      <c r="XCL46" s="114"/>
      <c r="XCM46" s="114"/>
      <c r="XCN46" s="114"/>
      <c r="XCO46" s="114"/>
      <c r="XCP46" s="114"/>
      <c r="XCQ46" s="114"/>
      <c r="XCR46" s="114"/>
      <c r="XCS46" s="114"/>
      <c r="XCT46" s="114"/>
      <c r="XCU46" s="114"/>
      <c r="XCV46" s="114"/>
      <c r="XCW46" s="114"/>
      <c r="XCX46" s="114"/>
      <c r="XCY46" s="114"/>
      <c r="XCZ46" s="114"/>
      <c r="XDA46" s="114"/>
      <c r="XDB46" s="114"/>
      <c r="XDC46" s="114"/>
      <c r="XDD46" s="114"/>
      <c r="XDE46" s="114"/>
      <c r="XDF46" s="114"/>
      <c r="XDG46" s="114"/>
      <c r="XDH46" s="114"/>
      <c r="XDI46" s="114"/>
      <c r="XDJ46" s="114"/>
      <c r="XDK46" s="114"/>
      <c r="XDL46" s="114"/>
      <c r="XDM46" s="114"/>
      <c r="XDN46" s="114"/>
      <c r="XDO46" s="114"/>
      <c r="XDP46" s="114"/>
      <c r="XDQ46" s="114"/>
      <c r="XDR46" s="114"/>
      <c r="XDS46" s="114"/>
      <c r="XDT46" s="114"/>
      <c r="XDU46" s="114"/>
      <c r="XDV46" s="114"/>
      <c r="XDW46" s="114"/>
      <c r="XDX46" s="114"/>
      <c r="XDY46" s="114"/>
      <c r="XDZ46" s="114"/>
    </row>
    <row r="47" spans="1:16354" s="22" customFormat="1" hidden="1" x14ac:dyDescent="0.25">
      <c r="A47" s="111" t="s">
        <v>204</v>
      </c>
      <c r="B47" s="112" t="e">
        <f t="shared" ref="B47:N47" si="8">1-B46</f>
        <v>#DIV/0!</v>
      </c>
      <c r="C47" s="112" t="e">
        <f t="shared" si="8"/>
        <v>#DIV/0!</v>
      </c>
      <c r="D47" s="112" t="e">
        <f t="shared" si="8"/>
        <v>#DIV/0!</v>
      </c>
      <c r="E47" s="112" t="e">
        <f t="shared" si="8"/>
        <v>#DIV/0!</v>
      </c>
      <c r="F47" s="112" t="e">
        <f t="shared" si="8"/>
        <v>#DIV/0!</v>
      </c>
      <c r="G47" s="112" t="e">
        <f t="shared" si="8"/>
        <v>#DIV/0!</v>
      </c>
      <c r="H47" s="112" t="e">
        <f t="shared" si="8"/>
        <v>#DIV/0!</v>
      </c>
      <c r="I47" s="112" t="e">
        <f t="shared" si="8"/>
        <v>#DIV/0!</v>
      </c>
      <c r="J47" s="112" t="e">
        <f t="shared" si="8"/>
        <v>#DIV/0!</v>
      </c>
      <c r="K47" s="112" t="e">
        <f t="shared" si="8"/>
        <v>#DIV/0!</v>
      </c>
      <c r="L47" s="112" t="e">
        <f t="shared" si="8"/>
        <v>#DIV/0!</v>
      </c>
      <c r="M47" s="112" t="e">
        <f t="shared" si="8"/>
        <v>#DIV/0!</v>
      </c>
      <c r="N47" s="112" t="e">
        <f t="shared" si="8"/>
        <v>#DIV/0!</v>
      </c>
      <c r="O47" s="114"/>
      <c r="P47" s="114"/>
      <c r="Q47" s="114"/>
      <c r="R47" s="114"/>
      <c r="S47" s="114"/>
      <c r="T47" s="114"/>
      <c r="U47" s="114"/>
      <c r="V47" s="114"/>
      <c r="W47" s="114"/>
      <c r="X47" s="114"/>
      <c r="Y47" s="114"/>
      <c r="Z47" s="114"/>
      <c r="AA47" s="114"/>
      <c r="AB47" s="114"/>
      <c r="AC47" s="126" t="e">
        <f t="shared" si="7"/>
        <v>#DIV/0!</v>
      </c>
      <c r="AD47" s="114"/>
      <c r="AE47" s="114"/>
      <c r="AF47" s="114"/>
      <c r="AG47" s="114"/>
      <c r="AH47" s="114"/>
      <c r="AI47" s="114"/>
      <c r="AJ47" s="114"/>
      <c r="AK47" s="114"/>
      <c r="AL47" s="114"/>
      <c r="AM47" s="114"/>
      <c r="AN47" s="114"/>
      <c r="AO47" s="114"/>
      <c r="AP47" s="114"/>
      <c r="AQ47" s="114"/>
      <c r="AR47" s="114"/>
      <c r="AS47" s="114"/>
      <c r="AT47" s="114"/>
      <c r="AU47" s="114"/>
      <c r="AV47" s="114"/>
      <c r="AW47" s="114"/>
      <c r="AX47" s="114"/>
      <c r="AY47" s="114"/>
      <c r="AZ47" s="114"/>
      <c r="BA47" s="114"/>
      <c r="BB47" s="114"/>
      <c r="BC47" s="114"/>
      <c r="BD47" s="114"/>
      <c r="BE47" s="114"/>
      <c r="BF47" s="114"/>
      <c r="BG47" s="114"/>
      <c r="BH47" s="114"/>
      <c r="BI47" s="114"/>
      <c r="BJ47" s="114"/>
      <c r="BK47" s="114"/>
      <c r="BL47" s="114"/>
      <c r="BM47" s="114"/>
      <c r="BN47" s="114"/>
      <c r="BO47" s="114"/>
      <c r="BP47" s="114"/>
      <c r="BQ47" s="114"/>
      <c r="BR47" s="114"/>
      <c r="BS47" s="114"/>
      <c r="BT47" s="114"/>
      <c r="BU47" s="114"/>
      <c r="BV47" s="114"/>
      <c r="BW47" s="114"/>
      <c r="BX47" s="114"/>
      <c r="BY47" s="114"/>
      <c r="BZ47" s="114"/>
      <c r="CA47" s="114"/>
      <c r="CB47" s="114"/>
      <c r="CC47" s="114"/>
      <c r="CD47" s="114"/>
      <c r="CE47" s="114"/>
      <c r="CF47" s="114"/>
      <c r="CG47" s="114"/>
      <c r="CH47" s="114"/>
      <c r="CI47" s="114"/>
      <c r="CJ47" s="114"/>
      <c r="CK47" s="114"/>
      <c r="CL47" s="114"/>
      <c r="CM47" s="114"/>
      <c r="CN47" s="114"/>
      <c r="CO47" s="114"/>
      <c r="CP47" s="114"/>
      <c r="CQ47" s="114"/>
      <c r="CR47" s="114"/>
      <c r="CS47" s="114"/>
      <c r="CT47" s="114"/>
      <c r="CU47" s="114"/>
      <c r="CV47" s="114"/>
      <c r="CW47" s="114"/>
      <c r="CX47" s="114"/>
      <c r="CY47" s="114"/>
      <c r="CZ47" s="114"/>
      <c r="DA47" s="114"/>
      <c r="DB47" s="114"/>
      <c r="DC47" s="114"/>
      <c r="DD47" s="114"/>
      <c r="DE47" s="114"/>
      <c r="DF47" s="114"/>
      <c r="DG47" s="114"/>
      <c r="DH47" s="114"/>
      <c r="DI47" s="114"/>
      <c r="DJ47" s="114"/>
      <c r="DK47" s="114"/>
      <c r="DL47" s="114"/>
      <c r="DM47" s="114"/>
      <c r="DN47" s="114"/>
      <c r="DO47" s="114"/>
      <c r="DP47" s="114"/>
      <c r="DQ47" s="114"/>
      <c r="DR47" s="114"/>
      <c r="DS47" s="114"/>
      <c r="DT47" s="114"/>
      <c r="DU47" s="114"/>
      <c r="DV47" s="114"/>
      <c r="DW47" s="114"/>
      <c r="DX47" s="114"/>
      <c r="DY47" s="114"/>
      <c r="DZ47" s="114"/>
      <c r="EA47" s="114"/>
      <c r="EB47" s="114"/>
      <c r="EC47" s="114"/>
      <c r="ED47" s="114"/>
      <c r="EE47" s="114"/>
      <c r="EF47" s="114"/>
      <c r="EG47" s="114"/>
      <c r="EH47" s="114"/>
      <c r="EI47" s="114"/>
      <c r="EJ47" s="114"/>
      <c r="EK47" s="114"/>
      <c r="EL47" s="114"/>
      <c r="EM47" s="114"/>
      <c r="EN47" s="114"/>
      <c r="EO47" s="114"/>
      <c r="EP47" s="114"/>
      <c r="EQ47" s="114"/>
      <c r="ER47" s="114"/>
      <c r="ES47" s="114"/>
      <c r="ET47" s="114"/>
      <c r="EU47" s="114"/>
      <c r="EV47" s="114"/>
      <c r="EW47" s="114"/>
      <c r="EX47" s="114"/>
      <c r="EY47" s="114"/>
      <c r="EZ47" s="114"/>
      <c r="FA47" s="114"/>
      <c r="FB47" s="114"/>
      <c r="FC47" s="114"/>
      <c r="FD47" s="114"/>
      <c r="FE47" s="114"/>
      <c r="FF47" s="114"/>
      <c r="FG47" s="114"/>
      <c r="FH47" s="114"/>
      <c r="FI47" s="114"/>
      <c r="FJ47" s="114"/>
      <c r="FK47" s="114"/>
      <c r="FL47" s="114"/>
      <c r="FM47" s="114"/>
      <c r="FN47" s="114"/>
      <c r="FO47" s="114"/>
      <c r="FP47" s="114"/>
      <c r="FQ47" s="114"/>
      <c r="FR47" s="114"/>
      <c r="FS47" s="114"/>
      <c r="FT47" s="114"/>
      <c r="FU47" s="114"/>
      <c r="FV47" s="114"/>
      <c r="FW47" s="114"/>
      <c r="FX47" s="114"/>
      <c r="FY47" s="114"/>
      <c r="FZ47" s="114"/>
      <c r="GA47" s="114"/>
      <c r="GB47" s="114"/>
      <c r="GC47" s="114"/>
      <c r="GD47" s="114"/>
      <c r="GE47" s="114"/>
      <c r="GF47" s="114"/>
      <c r="GG47" s="114"/>
      <c r="GH47" s="114"/>
      <c r="GI47" s="114"/>
      <c r="GJ47" s="114"/>
      <c r="GK47" s="114"/>
      <c r="GL47" s="114"/>
      <c r="GM47" s="114"/>
      <c r="GN47" s="114"/>
      <c r="GO47" s="114"/>
      <c r="GP47" s="114"/>
      <c r="GQ47" s="114"/>
      <c r="GR47" s="114"/>
      <c r="GS47" s="114"/>
      <c r="GT47" s="114"/>
      <c r="GU47" s="114"/>
      <c r="GV47" s="114"/>
      <c r="GW47" s="114"/>
      <c r="GX47" s="114"/>
      <c r="GY47" s="114"/>
      <c r="GZ47" s="114"/>
      <c r="HA47" s="114"/>
      <c r="HB47" s="114"/>
      <c r="HC47" s="114"/>
      <c r="HD47" s="114"/>
      <c r="HE47" s="114"/>
      <c r="HF47" s="114"/>
      <c r="HG47" s="114"/>
      <c r="HH47" s="114"/>
      <c r="HI47" s="114"/>
      <c r="HJ47" s="114"/>
      <c r="HK47" s="114"/>
      <c r="HL47" s="114"/>
      <c r="HM47" s="114"/>
      <c r="HN47" s="114"/>
      <c r="HO47" s="114"/>
      <c r="HP47" s="114"/>
      <c r="HQ47" s="114"/>
      <c r="HR47" s="114"/>
      <c r="HS47" s="114"/>
      <c r="HT47" s="114"/>
      <c r="HU47" s="114"/>
      <c r="HV47" s="114"/>
      <c r="HW47" s="114"/>
      <c r="HX47" s="114"/>
      <c r="HY47" s="114"/>
      <c r="HZ47" s="114"/>
      <c r="IA47" s="114"/>
      <c r="IB47" s="114"/>
      <c r="IC47" s="114"/>
      <c r="ID47" s="114"/>
      <c r="IE47" s="114"/>
      <c r="IF47" s="114"/>
      <c r="IG47" s="114"/>
      <c r="IH47" s="114"/>
      <c r="II47" s="114"/>
      <c r="IJ47" s="114"/>
      <c r="IK47" s="114"/>
      <c r="IL47" s="114"/>
      <c r="IM47" s="114"/>
      <c r="IN47" s="114"/>
      <c r="IO47" s="114"/>
      <c r="IP47" s="114"/>
      <c r="IQ47" s="114"/>
      <c r="IR47" s="114"/>
      <c r="IS47" s="114"/>
      <c r="IT47" s="114"/>
      <c r="IU47" s="114"/>
      <c r="IV47" s="114"/>
      <c r="IW47" s="114"/>
      <c r="IX47" s="114"/>
      <c r="IY47" s="114"/>
      <c r="IZ47" s="114"/>
      <c r="JA47" s="114"/>
      <c r="JB47" s="114"/>
      <c r="JC47" s="114"/>
      <c r="JD47" s="114"/>
      <c r="JE47" s="114"/>
      <c r="JF47" s="114"/>
      <c r="JG47" s="114"/>
      <c r="JH47" s="114"/>
      <c r="JI47" s="114"/>
      <c r="JJ47" s="114"/>
      <c r="JK47" s="114"/>
      <c r="JL47" s="114"/>
      <c r="JM47" s="114"/>
      <c r="JN47" s="114"/>
      <c r="JO47" s="114"/>
      <c r="JP47" s="114"/>
      <c r="JQ47" s="114"/>
      <c r="JR47" s="114"/>
      <c r="JS47" s="114"/>
      <c r="JT47" s="114"/>
      <c r="JU47" s="114"/>
      <c r="JV47" s="114"/>
      <c r="JW47" s="114"/>
      <c r="JX47" s="114"/>
      <c r="JY47" s="114"/>
      <c r="JZ47" s="114"/>
      <c r="KA47" s="114"/>
      <c r="KB47" s="114"/>
      <c r="KC47" s="114"/>
      <c r="KD47" s="114"/>
      <c r="KE47" s="114"/>
      <c r="KF47" s="114"/>
      <c r="KG47" s="114"/>
      <c r="KH47" s="114"/>
      <c r="KI47" s="114"/>
      <c r="KJ47" s="114"/>
      <c r="KK47" s="114"/>
      <c r="KL47" s="114"/>
      <c r="KM47" s="114"/>
      <c r="KN47" s="114"/>
      <c r="KO47" s="114"/>
      <c r="KP47" s="114"/>
      <c r="KQ47" s="114"/>
      <c r="KR47" s="114"/>
      <c r="KS47" s="114"/>
      <c r="KT47" s="114"/>
      <c r="KU47" s="114"/>
      <c r="KV47" s="114"/>
      <c r="KW47" s="114"/>
      <c r="KX47" s="114"/>
      <c r="KY47" s="114"/>
      <c r="KZ47" s="114"/>
      <c r="LA47" s="114"/>
      <c r="LB47" s="114"/>
      <c r="LC47" s="114"/>
      <c r="LD47" s="114"/>
      <c r="LE47" s="114"/>
      <c r="LF47" s="114"/>
      <c r="LG47" s="114"/>
      <c r="LH47" s="114"/>
      <c r="LI47" s="114"/>
      <c r="LJ47" s="114"/>
      <c r="LK47" s="114"/>
      <c r="LL47" s="114"/>
      <c r="LM47" s="114"/>
      <c r="LN47" s="114"/>
      <c r="LO47" s="114"/>
      <c r="LP47" s="114"/>
      <c r="LQ47" s="114"/>
      <c r="LR47" s="114"/>
      <c r="LS47" s="114"/>
      <c r="LT47" s="114"/>
      <c r="LU47" s="114"/>
      <c r="LV47" s="114"/>
      <c r="LW47" s="114"/>
      <c r="LX47" s="114"/>
      <c r="LY47" s="114"/>
      <c r="LZ47" s="114"/>
      <c r="MA47" s="114"/>
      <c r="MB47" s="114"/>
      <c r="MC47" s="114"/>
      <c r="MD47" s="114"/>
      <c r="ME47" s="114"/>
      <c r="MF47" s="114"/>
      <c r="MG47" s="114"/>
      <c r="MH47" s="114"/>
      <c r="MI47" s="114"/>
      <c r="MJ47" s="114"/>
      <c r="MK47" s="114"/>
      <c r="ML47" s="114"/>
      <c r="MM47" s="114"/>
      <c r="MN47" s="114"/>
      <c r="MO47" s="114"/>
      <c r="MP47" s="114"/>
      <c r="MQ47" s="114"/>
      <c r="MR47" s="114"/>
      <c r="MS47" s="114"/>
      <c r="MT47" s="114"/>
      <c r="MU47" s="114"/>
      <c r="MV47" s="114"/>
      <c r="MW47" s="114"/>
      <c r="MX47" s="114"/>
      <c r="MY47" s="114"/>
      <c r="MZ47" s="114"/>
      <c r="NA47" s="114"/>
      <c r="NB47" s="114"/>
      <c r="NC47" s="114"/>
      <c r="ND47" s="114"/>
      <c r="NE47" s="114"/>
      <c r="NF47" s="114"/>
      <c r="NG47" s="114"/>
      <c r="NH47" s="114"/>
      <c r="NI47" s="114"/>
      <c r="NJ47" s="114"/>
      <c r="NK47" s="114"/>
      <c r="NL47" s="114"/>
      <c r="NM47" s="114"/>
      <c r="NN47" s="114"/>
      <c r="NO47" s="114"/>
      <c r="NP47" s="114"/>
      <c r="NQ47" s="114"/>
      <c r="NR47" s="114"/>
      <c r="NS47" s="114"/>
      <c r="NT47" s="114"/>
      <c r="NU47" s="114"/>
      <c r="NV47" s="114"/>
      <c r="NW47" s="114"/>
      <c r="NX47" s="114"/>
      <c r="NY47" s="114"/>
      <c r="NZ47" s="114"/>
      <c r="OA47" s="114"/>
      <c r="OB47" s="114"/>
      <c r="OC47" s="114"/>
      <c r="OD47" s="114"/>
      <c r="OE47" s="114"/>
      <c r="OF47" s="114"/>
      <c r="OG47" s="114"/>
      <c r="OH47" s="114"/>
      <c r="OI47" s="114"/>
      <c r="OJ47" s="114"/>
      <c r="OK47" s="114"/>
      <c r="OL47" s="114"/>
      <c r="OM47" s="114"/>
      <c r="ON47" s="114"/>
      <c r="OO47" s="114"/>
      <c r="OP47" s="114"/>
      <c r="OQ47" s="114"/>
      <c r="OR47" s="114"/>
      <c r="OS47" s="114"/>
      <c r="OT47" s="114"/>
      <c r="OU47" s="114"/>
      <c r="OV47" s="114"/>
      <c r="OW47" s="114"/>
      <c r="OX47" s="114"/>
      <c r="OY47" s="114"/>
      <c r="OZ47" s="114"/>
      <c r="PA47" s="114"/>
      <c r="PB47" s="114"/>
      <c r="PC47" s="114"/>
      <c r="PD47" s="114"/>
      <c r="PE47" s="114"/>
      <c r="PF47" s="114"/>
      <c r="PG47" s="114"/>
      <c r="PH47" s="114"/>
      <c r="PI47" s="114"/>
      <c r="PJ47" s="114"/>
      <c r="PK47" s="114"/>
      <c r="PL47" s="114"/>
      <c r="PM47" s="114"/>
      <c r="PN47" s="114"/>
      <c r="PO47" s="114"/>
      <c r="PP47" s="114"/>
      <c r="PQ47" s="114"/>
      <c r="PR47" s="114"/>
      <c r="PS47" s="114"/>
      <c r="PT47" s="114"/>
      <c r="PU47" s="114"/>
      <c r="PV47" s="114"/>
      <c r="PW47" s="114"/>
      <c r="PX47" s="114"/>
      <c r="PY47" s="114"/>
      <c r="PZ47" s="114"/>
      <c r="QA47" s="114"/>
      <c r="QB47" s="114"/>
      <c r="QC47" s="114"/>
      <c r="QD47" s="114"/>
      <c r="QE47" s="114"/>
      <c r="QF47" s="114"/>
      <c r="QG47" s="114"/>
      <c r="QH47" s="114"/>
      <c r="QI47" s="114"/>
      <c r="QJ47" s="114"/>
      <c r="QK47" s="114"/>
      <c r="QL47" s="114"/>
      <c r="QM47" s="114"/>
      <c r="QN47" s="114"/>
      <c r="QO47" s="114"/>
      <c r="QP47" s="114"/>
      <c r="QQ47" s="114"/>
      <c r="QR47" s="114"/>
      <c r="QS47" s="114"/>
      <c r="QT47" s="114"/>
      <c r="QU47" s="114"/>
      <c r="QV47" s="114"/>
      <c r="QW47" s="114"/>
      <c r="QX47" s="114"/>
      <c r="QY47" s="114"/>
      <c r="QZ47" s="114"/>
      <c r="RA47" s="114"/>
      <c r="RB47" s="114"/>
      <c r="RC47" s="114"/>
      <c r="RD47" s="114"/>
      <c r="RE47" s="114"/>
      <c r="RF47" s="114"/>
      <c r="RG47" s="114"/>
      <c r="RH47" s="114"/>
      <c r="RI47" s="114"/>
      <c r="RJ47" s="114"/>
      <c r="RK47" s="114"/>
      <c r="RL47" s="114"/>
      <c r="RM47" s="114"/>
      <c r="RN47" s="114"/>
      <c r="RO47" s="114"/>
      <c r="RP47" s="114"/>
      <c r="RQ47" s="114"/>
      <c r="RR47" s="114"/>
      <c r="RS47" s="114"/>
      <c r="RT47" s="114"/>
      <c r="RU47" s="114"/>
      <c r="RV47" s="114"/>
      <c r="RW47" s="114"/>
      <c r="RX47" s="114"/>
      <c r="RY47" s="114"/>
      <c r="RZ47" s="114"/>
      <c r="SA47" s="114"/>
      <c r="SB47" s="114"/>
      <c r="SC47" s="114"/>
      <c r="SD47" s="114"/>
      <c r="SE47" s="114"/>
      <c r="SF47" s="114"/>
      <c r="SG47" s="114"/>
      <c r="SH47" s="114"/>
      <c r="SI47" s="114"/>
      <c r="SJ47" s="114"/>
      <c r="SK47" s="114"/>
      <c r="SL47" s="114"/>
      <c r="SM47" s="114"/>
      <c r="SN47" s="114"/>
      <c r="SO47" s="114"/>
      <c r="SP47" s="114"/>
      <c r="SQ47" s="114"/>
      <c r="SR47" s="114"/>
      <c r="SS47" s="114"/>
      <c r="ST47" s="114"/>
      <c r="SU47" s="114"/>
      <c r="SV47" s="114"/>
      <c r="SW47" s="114"/>
      <c r="SX47" s="114"/>
      <c r="SY47" s="114"/>
      <c r="SZ47" s="114"/>
      <c r="TA47" s="114"/>
      <c r="TB47" s="114"/>
      <c r="TC47" s="114"/>
      <c r="TD47" s="114"/>
      <c r="TE47" s="114"/>
      <c r="TF47" s="114"/>
      <c r="TG47" s="114"/>
      <c r="TH47" s="114"/>
      <c r="TI47" s="114"/>
      <c r="TJ47" s="114"/>
      <c r="TK47" s="114"/>
      <c r="TL47" s="114"/>
      <c r="TM47" s="114"/>
      <c r="TN47" s="114"/>
      <c r="TO47" s="114"/>
      <c r="TP47" s="114"/>
      <c r="TQ47" s="114"/>
      <c r="TR47" s="114"/>
      <c r="TS47" s="114"/>
      <c r="TT47" s="114"/>
      <c r="TU47" s="114"/>
      <c r="TV47" s="114"/>
      <c r="TW47" s="114"/>
      <c r="TX47" s="114"/>
      <c r="TY47" s="114"/>
      <c r="TZ47" s="114"/>
      <c r="UA47" s="114"/>
      <c r="UB47" s="114"/>
      <c r="UC47" s="114"/>
      <c r="UD47" s="114"/>
      <c r="UE47" s="114"/>
      <c r="UF47" s="114"/>
      <c r="UG47" s="114"/>
      <c r="UH47" s="114"/>
      <c r="UI47" s="114"/>
      <c r="UJ47" s="114"/>
      <c r="UK47" s="114"/>
      <c r="UL47" s="114"/>
      <c r="UM47" s="114"/>
      <c r="UN47" s="114"/>
      <c r="UO47" s="114"/>
      <c r="UP47" s="114"/>
      <c r="UQ47" s="114"/>
      <c r="UR47" s="114"/>
      <c r="US47" s="114"/>
      <c r="UT47" s="114"/>
      <c r="UU47" s="114"/>
      <c r="UV47" s="114"/>
      <c r="UW47" s="114"/>
      <c r="UX47" s="114"/>
      <c r="UY47" s="114"/>
      <c r="UZ47" s="114"/>
      <c r="VA47" s="114"/>
      <c r="VB47" s="114"/>
      <c r="VC47" s="114"/>
      <c r="VD47" s="114"/>
      <c r="VE47" s="114"/>
      <c r="VF47" s="114"/>
      <c r="VG47" s="114"/>
      <c r="VH47" s="114"/>
      <c r="VI47" s="114"/>
      <c r="VJ47" s="114"/>
      <c r="VK47" s="114"/>
      <c r="VL47" s="114"/>
      <c r="VM47" s="114"/>
      <c r="VN47" s="114"/>
      <c r="VO47" s="114"/>
      <c r="VP47" s="114"/>
      <c r="VQ47" s="114"/>
      <c r="VR47" s="114"/>
      <c r="VS47" s="114"/>
      <c r="VT47" s="114"/>
      <c r="VU47" s="114"/>
      <c r="VV47" s="114"/>
      <c r="VW47" s="114"/>
      <c r="VX47" s="114"/>
      <c r="VY47" s="114"/>
      <c r="VZ47" s="114"/>
      <c r="WA47" s="114"/>
      <c r="WB47" s="114"/>
      <c r="WC47" s="114"/>
      <c r="WD47" s="114"/>
      <c r="WE47" s="114"/>
      <c r="WF47" s="114"/>
      <c r="WG47" s="114"/>
      <c r="WH47" s="114"/>
      <c r="WI47" s="114"/>
      <c r="WJ47" s="114"/>
      <c r="WK47" s="114"/>
      <c r="WL47" s="114"/>
      <c r="WM47" s="114"/>
      <c r="WN47" s="114"/>
      <c r="WO47" s="114"/>
      <c r="WP47" s="114"/>
      <c r="WQ47" s="114"/>
      <c r="WR47" s="114"/>
      <c r="WS47" s="114"/>
      <c r="WT47" s="114"/>
      <c r="WU47" s="114"/>
      <c r="WV47" s="114"/>
      <c r="WW47" s="114"/>
      <c r="WX47" s="114"/>
      <c r="WY47" s="114"/>
      <c r="WZ47" s="114"/>
      <c r="XA47" s="114"/>
      <c r="XB47" s="114"/>
      <c r="XC47" s="114"/>
      <c r="XD47" s="114"/>
      <c r="XE47" s="114"/>
      <c r="XF47" s="114"/>
      <c r="XG47" s="114"/>
      <c r="XH47" s="114"/>
      <c r="XI47" s="114"/>
      <c r="XJ47" s="114"/>
      <c r="XK47" s="114"/>
      <c r="XL47" s="114"/>
      <c r="XM47" s="114"/>
      <c r="XN47" s="114"/>
      <c r="XO47" s="114"/>
      <c r="XP47" s="114"/>
      <c r="XQ47" s="114"/>
      <c r="XR47" s="114"/>
      <c r="XS47" s="114"/>
      <c r="XT47" s="114"/>
      <c r="XU47" s="114"/>
      <c r="XV47" s="114"/>
      <c r="XW47" s="114"/>
      <c r="XX47" s="114"/>
      <c r="XY47" s="114"/>
      <c r="XZ47" s="114"/>
      <c r="YA47" s="114"/>
      <c r="YB47" s="114"/>
      <c r="YC47" s="114"/>
      <c r="YD47" s="114"/>
      <c r="YE47" s="114"/>
      <c r="YF47" s="114"/>
      <c r="YG47" s="114"/>
      <c r="YH47" s="114"/>
      <c r="YI47" s="114"/>
      <c r="YJ47" s="114"/>
      <c r="YK47" s="114"/>
      <c r="YL47" s="114"/>
      <c r="YM47" s="114"/>
      <c r="YN47" s="114"/>
      <c r="YO47" s="114"/>
      <c r="YP47" s="114"/>
      <c r="YQ47" s="114"/>
      <c r="YR47" s="114"/>
      <c r="YS47" s="114"/>
      <c r="YT47" s="114"/>
      <c r="YU47" s="114"/>
      <c r="YV47" s="114"/>
      <c r="YW47" s="114"/>
      <c r="YX47" s="114"/>
      <c r="YY47" s="114"/>
      <c r="YZ47" s="114"/>
      <c r="ZA47" s="114"/>
      <c r="ZB47" s="114"/>
      <c r="ZC47" s="114"/>
      <c r="ZD47" s="114"/>
      <c r="ZE47" s="114"/>
      <c r="ZF47" s="114"/>
      <c r="ZG47" s="114"/>
      <c r="ZH47" s="114"/>
      <c r="ZI47" s="114"/>
      <c r="ZJ47" s="114"/>
      <c r="ZK47" s="114"/>
      <c r="ZL47" s="114"/>
      <c r="ZM47" s="114"/>
      <c r="ZN47" s="114"/>
      <c r="ZO47" s="114"/>
      <c r="ZP47" s="114"/>
      <c r="ZQ47" s="114"/>
      <c r="ZR47" s="114"/>
      <c r="ZS47" s="114"/>
      <c r="ZT47" s="114"/>
      <c r="ZU47" s="114"/>
      <c r="ZV47" s="114"/>
      <c r="ZW47" s="114"/>
      <c r="ZX47" s="114"/>
      <c r="ZY47" s="114"/>
      <c r="ZZ47" s="114"/>
      <c r="AAA47" s="114"/>
      <c r="AAB47" s="114"/>
      <c r="AAC47" s="114"/>
      <c r="AAD47" s="114"/>
      <c r="AAE47" s="114"/>
      <c r="AAF47" s="114"/>
      <c r="AAG47" s="114"/>
      <c r="AAH47" s="114"/>
      <c r="AAI47" s="114"/>
      <c r="AAJ47" s="114"/>
      <c r="AAK47" s="114"/>
      <c r="AAL47" s="114"/>
      <c r="AAM47" s="114"/>
      <c r="AAN47" s="114"/>
      <c r="AAO47" s="114"/>
      <c r="AAP47" s="114"/>
      <c r="AAQ47" s="114"/>
      <c r="AAR47" s="114"/>
      <c r="AAS47" s="114"/>
      <c r="AAT47" s="114"/>
      <c r="AAU47" s="114"/>
      <c r="AAV47" s="114"/>
      <c r="AAW47" s="114"/>
      <c r="AAX47" s="114"/>
      <c r="AAY47" s="114"/>
      <c r="AAZ47" s="114"/>
      <c r="ABA47" s="114"/>
      <c r="ABB47" s="114"/>
      <c r="ABC47" s="114"/>
      <c r="ABD47" s="114"/>
      <c r="ABE47" s="114"/>
      <c r="ABF47" s="114"/>
      <c r="ABG47" s="114"/>
      <c r="ABH47" s="114"/>
      <c r="ABI47" s="114"/>
      <c r="ABJ47" s="114"/>
      <c r="ABK47" s="114"/>
      <c r="ABL47" s="114"/>
      <c r="ABM47" s="114"/>
      <c r="ABN47" s="114"/>
      <c r="ABO47" s="114"/>
      <c r="ABP47" s="114"/>
      <c r="ABQ47" s="114"/>
      <c r="ABR47" s="114"/>
      <c r="ABS47" s="114"/>
      <c r="ABT47" s="114"/>
      <c r="ABU47" s="114"/>
      <c r="ABV47" s="114"/>
      <c r="ABW47" s="114"/>
      <c r="ABX47" s="114"/>
      <c r="ABY47" s="114"/>
      <c r="ABZ47" s="114"/>
      <c r="ACA47" s="114"/>
      <c r="ACB47" s="114"/>
      <c r="ACC47" s="114"/>
      <c r="ACD47" s="114"/>
      <c r="ACE47" s="114"/>
      <c r="ACF47" s="114"/>
      <c r="ACG47" s="114"/>
      <c r="ACH47" s="114"/>
      <c r="ACI47" s="114"/>
      <c r="ACJ47" s="114"/>
      <c r="ACK47" s="114"/>
      <c r="ACL47" s="114"/>
      <c r="ACM47" s="114"/>
      <c r="ACN47" s="114"/>
      <c r="ACO47" s="114"/>
      <c r="ACP47" s="114"/>
      <c r="ACQ47" s="114"/>
      <c r="ACR47" s="114"/>
      <c r="ACS47" s="114"/>
      <c r="ACT47" s="114"/>
      <c r="ACU47" s="114"/>
      <c r="ACV47" s="114"/>
      <c r="ACW47" s="114"/>
      <c r="ACX47" s="114"/>
      <c r="ACY47" s="114"/>
      <c r="ACZ47" s="114"/>
      <c r="ADA47" s="114"/>
      <c r="ADB47" s="114"/>
      <c r="ADC47" s="114"/>
      <c r="ADD47" s="114"/>
      <c r="ADE47" s="114"/>
      <c r="ADF47" s="114"/>
      <c r="ADG47" s="114"/>
      <c r="ADH47" s="114"/>
      <c r="ADI47" s="114"/>
      <c r="ADJ47" s="114"/>
      <c r="ADK47" s="114"/>
      <c r="ADL47" s="114"/>
      <c r="ADM47" s="114"/>
      <c r="ADN47" s="114"/>
      <c r="ADO47" s="114"/>
      <c r="ADP47" s="114"/>
      <c r="ADQ47" s="114"/>
      <c r="ADR47" s="114"/>
      <c r="ADS47" s="114"/>
      <c r="ADT47" s="114"/>
      <c r="ADU47" s="114"/>
      <c r="ADV47" s="114"/>
      <c r="ADW47" s="114"/>
      <c r="ADX47" s="114"/>
      <c r="ADY47" s="114"/>
      <c r="ADZ47" s="114"/>
      <c r="AEA47" s="114"/>
      <c r="AEB47" s="114"/>
      <c r="AEC47" s="114"/>
      <c r="AED47" s="114"/>
      <c r="AEE47" s="114"/>
      <c r="AEF47" s="114"/>
      <c r="AEG47" s="114"/>
      <c r="AEH47" s="114"/>
      <c r="AEI47" s="114"/>
      <c r="AEJ47" s="114"/>
      <c r="AEK47" s="114"/>
      <c r="AEL47" s="114"/>
      <c r="AEM47" s="114"/>
      <c r="AEN47" s="114"/>
      <c r="AEO47" s="114"/>
      <c r="AEP47" s="114"/>
      <c r="AEQ47" s="114"/>
      <c r="AER47" s="114"/>
      <c r="AES47" s="114"/>
      <c r="AET47" s="114"/>
      <c r="AEU47" s="114"/>
      <c r="AEV47" s="114"/>
      <c r="AEW47" s="114"/>
      <c r="AEX47" s="114"/>
      <c r="AEY47" s="114"/>
      <c r="AEZ47" s="114"/>
      <c r="AFA47" s="114"/>
      <c r="AFB47" s="114"/>
      <c r="AFC47" s="114"/>
      <c r="AFD47" s="114"/>
      <c r="AFE47" s="114"/>
      <c r="AFF47" s="114"/>
      <c r="AFG47" s="114"/>
      <c r="AFH47" s="114"/>
      <c r="AFI47" s="114"/>
      <c r="AFJ47" s="114"/>
      <c r="AFK47" s="114"/>
      <c r="AFL47" s="114"/>
      <c r="AFM47" s="114"/>
      <c r="AFN47" s="114"/>
      <c r="AFO47" s="114"/>
      <c r="AFP47" s="114"/>
      <c r="AFQ47" s="114"/>
      <c r="AFR47" s="114"/>
      <c r="AFS47" s="114"/>
      <c r="AFT47" s="114"/>
      <c r="AFU47" s="114"/>
      <c r="AFV47" s="114"/>
      <c r="AFW47" s="114"/>
      <c r="AFX47" s="114"/>
      <c r="AFY47" s="114"/>
      <c r="AFZ47" s="114"/>
      <c r="AGA47" s="114"/>
      <c r="AGB47" s="114"/>
      <c r="AGC47" s="114"/>
      <c r="AGD47" s="114"/>
      <c r="AGE47" s="114"/>
      <c r="AGF47" s="114"/>
      <c r="AGG47" s="114"/>
      <c r="AGH47" s="114"/>
      <c r="AGI47" s="114"/>
      <c r="AGJ47" s="114"/>
      <c r="AGK47" s="114"/>
      <c r="AGL47" s="114"/>
      <c r="AGM47" s="114"/>
      <c r="AGN47" s="114"/>
      <c r="AGO47" s="114"/>
      <c r="AGP47" s="114"/>
      <c r="AGQ47" s="114"/>
      <c r="AGR47" s="114"/>
      <c r="AGS47" s="114"/>
      <c r="AGT47" s="114"/>
      <c r="AGU47" s="114"/>
      <c r="AGV47" s="114"/>
      <c r="AGW47" s="114"/>
      <c r="AGX47" s="114"/>
      <c r="AGY47" s="114"/>
      <c r="AGZ47" s="114"/>
      <c r="AHA47" s="114"/>
      <c r="AHB47" s="114"/>
      <c r="AHC47" s="114"/>
      <c r="AHD47" s="114"/>
      <c r="AHE47" s="114"/>
      <c r="AHF47" s="114"/>
      <c r="AHG47" s="114"/>
      <c r="AHH47" s="114"/>
      <c r="AHI47" s="114"/>
      <c r="AHJ47" s="114"/>
      <c r="AHK47" s="114"/>
      <c r="AHL47" s="114"/>
      <c r="AHM47" s="114"/>
      <c r="AHN47" s="114"/>
      <c r="AHO47" s="114"/>
      <c r="AHP47" s="114"/>
      <c r="AHQ47" s="114"/>
      <c r="AHR47" s="114"/>
      <c r="AHS47" s="114"/>
      <c r="AHT47" s="114"/>
      <c r="AHU47" s="114"/>
      <c r="AHV47" s="114"/>
      <c r="AHW47" s="114"/>
      <c r="AHX47" s="114"/>
      <c r="AHY47" s="114"/>
      <c r="AHZ47" s="114"/>
      <c r="AIA47" s="114"/>
      <c r="AIB47" s="114"/>
      <c r="AIC47" s="114"/>
      <c r="AID47" s="114"/>
      <c r="AIE47" s="114"/>
      <c r="AIF47" s="114"/>
      <c r="AIG47" s="114"/>
      <c r="AIH47" s="114"/>
      <c r="AII47" s="114"/>
      <c r="AIJ47" s="114"/>
      <c r="AIK47" s="114"/>
      <c r="AIL47" s="114"/>
      <c r="AIM47" s="114"/>
      <c r="AIN47" s="114"/>
      <c r="AIO47" s="114"/>
      <c r="AIP47" s="114"/>
      <c r="AIQ47" s="114"/>
      <c r="AIR47" s="114"/>
      <c r="AIS47" s="114"/>
      <c r="AIT47" s="114"/>
      <c r="AIU47" s="114"/>
      <c r="AIV47" s="114"/>
      <c r="AIW47" s="114"/>
      <c r="AIX47" s="114"/>
      <c r="AIY47" s="114"/>
      <c r="AIZ47" s="114"/>
      <c r="AJA47" s="114"/>
      <c r="AJB47" s="114"/>
      <c r="AJC47" s="114"/>
      <c r="AJD47" s="114"/>
      <c r="AJE47" s="114"/>
      <c r="AJF47" s="114"/>
      <c r="AJG47" s="114"/>
      <c r="AJH47" s="114"/>
      <c r="AJI47" s="114"/>
      <c r="AJJ47" s="114"/>
      <c r="AJK47" s="114"/>
      <c r="AJL47" s="114"/>
      <c r="AJM47" s="114"/>
      <c r="AJN47" s="114"/>
      <c r="AJO47" s="114"/>
      <c r="AJP47" s="114"/>
      <c r="AJQ47" s="114"/>
      <c r="AJR47" s="114"/>
      <c r="AJS47" s="114"/>
      <c r="AJT47" s="114"/>
      <c r="AJU47" s="114"/>
      <c r="AJV47" s="114"/>
      <c r="AJW47" s="114"/>
      <c r="AJX47" s="114"/>
      <c r="AJY47" s="114"/>
      <c r="AJZ47" s="114"/>
      <c r="AKA47" s="114"/>
      <c r="AKB47" s="114"/>
      <c r="AKC47" s="114"/>
      <c r="AKD47" s="114"/>
      <c r="AKE47" s="114"/>
      <c r="AKF47" s="114"/>
      <c r="AKG47" s="114"/>
      <c r="AKH47" s="114"/>
      <c r="AKI47" s="114"/>
      <c r="AKJ47" s="114"/>
      <c r="AKK47" s="114"/>
      <c r="AKL47" s="114"/>
      <c r="AKM47" s="114"/>
      <c r="AKN47" s="114"/>
      <c r="AKO47" s="114"/>
      <c r="AKP47" s="114"/>
      <c r="AKQ47" s="114"/>
      <c r="AKR47" s="114"/>
      <c r="AKS47" s="114"/>
      <c r="AKT47" s="114"/>
      <c r="AKU47" s="114"/>
      <c r="AKV47" s="114"/>
      <c r="AKW47" s="114"/>
      <c r="AKX47" s="114"/>
      <c r="AKY47" s="114"/>
      <c r="AKZ47" s="114"/>
      <c r="ALA47" s="114"/>
      <c r="ALB47" s="114"/>
      <c r="ALC47" s="114"/>
      <c r="ALD47" s="114"/>
      <c r="ALE47" s="114"/>
      <c r="ALF47" s="114"/>
      <c r="ALG47" s="114"/>
      <c r="ALH47" s="114"/>
      <c r="ALI47" s="114"/>
      <c r="ALJ47" s="114"/>
      <c r="ALK47" s="114"/>
      <c r="ALL47" s="114"/>
      <c r="ALM47" s="114"/>
      <c r="ALN47" s="114"/>
      <c r="ALO47" s="114"/>
      <c r="ALP47" s="114"/>
      <c r="ALQ47" s="114"/>
      <c r="ALR47" s="114"/>
      <c r="ALS47" s="114"/>
      <c r="ALT47" s="114"/>
      <c r="ALU47" s="114"/>
      <c r="ALV47" s="114"/>
      <c r="ALW47" s="114"/>
      <c r="ALX47" s="114"/>
      <c r="ALY47" s="114"/>
      <c r="ALZ47" s="114"/>
      <c r="AMA47" s="114"/>
      <c r="AMB47" s="114"/>
      <c r="AMC47" s="114"/>
      <c r="AMD47" s="114"/>
      <c r="AME47" s="114"/>
      <c r="AMF47" s="114"/>
      <c r="AMG47" s="114"/>
      <c r="AMH47" s="114"/>
      <c r="AMI47" s="114"/>
      <c r="AMJ47" s="114"/>
      <c r="AMK47" s="114"/>
      <c r="AML47" s="114"/>
      <c r="AMM47" s="114"/>
      <c r="AMN47" s="114"/>
      <c r="AMO47" s="114"/>
      <c r="AMP47" s="114"/>
      <c r="AMQ47" s="114"/>
      <c r="AMR47" s="114"/>
      <c r="AMS47" s="114"/>
      <c r="AMT47" s="114"/>
      <c r="AMU47" s="114"/>
      <c r="AMV47" s="114"/>
      <c r="AMW47" s="114"/>
      <c r="AMX47" s="114"/>
      <c r="AMY47" s="114"/>
      <c r="AMZ47" s="114"/>
      <c r="ANA47" s="114"/>
      <c r="ANB47" s="114"/>
      <c r="ANC47" s="114"/>
      <c r="AND47" s="114"/>
      <c r="ANE47" s="114"/>
      <c r="ANF47" s="114"/>
      <c r="ANG47" s="114"/>
      <c r="ANH47" s="114"/>
      <c r="ANI47" s="114"/>
      <c r="ANJ47" s="114"/>
      <c r="ANK47" s="114"/>
      <c r="ANL47" s="114"/>
      <c r="ANM47" s="114"/>
      <c r="ANN47" s="114"/>
      <c r="ANO47" s="114"/>
      <c r="ANP47" s="114"/>
      <c r="ANQ47" s="114"/>
      <c r="ANR47" s="114"/>
      <c r="ANS47" s="114"/>
      <c r="ANT47" s="114"/>
      <c r="ANU47" s="114"/>
      <c r="ANV47" s="114"/>
      <c r="ANW47" s="114"/>
      <c r="ANX47" s="114"/>
      <c r="ANY47" s="114"/>
      <c r="ANZ47" s="114"/>
      <c r="AOA47" s="114"/>
      <c r="AOB47" s="114"/>
      <c r="AOC47" s="114"/>
      <c r="AOD47" s="114"/>
      <c r="AOE47" s="114"/>
      <c r="AOF47" s="114"/>
      <c r="AOG47" s="114"/>
      <c r="AOH47" s="114"/>
      <c r="AOI47" s="114"/>
      <c r="AOJ47" s="114"/>
      <c r="AOK47" s="114"/>
      <c r="AOL47" s="114"/>
      <c r="AOM47" s="114"/>
      <c r="AON47" s="114"/>
      <c r="AOO47" s="114"/>
      <c r="AOP47" s="114"/>
      <c r="AOQ47" s="114"/>
      <c r="AOR47" s="114"/>
      <c r="AOS47" s="114"/>
      <c r="AOT47" s="114"/>
      <c r="AOU47" s="114"/>
      <c r="AOV47" s="114"/>
      <c r="AOW47" s="114"/>
      <c r="AOX47" s="114"/>
      <c r="AOY47" s="114"/>
      <c r="AOZ47" s="114"/>
      <c r="APA47" s="114"/>
      <c r="APB47" s="114"/>
      <c r="APC47" s="114"/>
      <c r="APD47" s="114"/>
      <c r="APE47" s="114"/>
      <c r="APF47" s="114"/>
      <c r="APG47" s="114"/>
      <c r="APH47" s="114"/>
      <c r="API47" s="114"/>
      <c r="APJ47" s="114"/>
      <c r="APK47" s="114"/>
      <c r="APL47" s="114"/>
      <c r="APM47" s="114"/>
      <c r="APN47" s="114"/>
      <c r="APO47" s="114"/>
      <c r="APP47" s="114"/>
      <c r="APQ47" s="114"/>
      <c r="APR47" s="114"/>
      <c r="APS47" s="114"/>
      <c r="APT47" s="114"/>
      <c r="APU47" s="114"/>
      <c r="APV47" s="114"/>
      <c r="APW47" s="114"/>
      <c r="APX47" s="114"/>
      <c r="APY47" s="114"/>
      <c r="APZ47" s="114"/>
      <c r="AQA47" s="114"/>
      <c r="AQB47" s="114"/>
      <c r="AQC47" s="114"/>
      <c r="AQD47" s="114"/>
      <c r="AQE47" s="114"/>
      <c r="AQF47" s="114"/>
      <c r="AQG47" s="114"/>
      <c r="AQH47" s="114"/>
      <c r="AQI47" s="114"/>
      <c r="AQJ47" s="114"/>
      <c r="AQK47" s="114"/>
      <c r="AQL47" s="114"/>
      <c r="AQM47" s="114"/>
      <c r="AQN47" s="114"/>
      <c r="AQO47" s="114"/>
      <c r="AQP47" s="114"/>
      <c r="AQQ47" s="114"/>
      <c r="AQR47" s="114"/>
      <c r="AQS47" s="114"/>
      <c r="AQT47" s="114"/>
      <c r="AQU47" s="114"/>
      <c r="AQV47" s="114"/>
      <c r="AQW47" s="114"/>
      <c r="AQX47" s="114"/>
      <c r="AQY47" s="114"/>
      <c r="AQZ47" s="114"/>
      <c r="ARA47" s="114"/>
      <c r="ARB47" s="114"/>
      <c r="ARC47" s="114"/>
      <c r="ARD47" s="114"/>
      <c r="ARE47" s="114"/>
      <c r="ARF47" s="114"/>
      <c r="ARG47" s="114"/>
      <c r="ARH47" s="114"/>
      <c r="ARI47" s="114"/>
      <c r="ARJ47" s="114"/>
      <c r="ARK47" s="114"/>
      <c r="ARL47" s="114"/>
      <c r="ARM47" s="114"/>
      <c r="ARN47" s="114"/>
      <c r="ARO47" s="114"/>
      <c r="ARP47" s="114"/>
      <c r="ARQ47" s="114"/>
      <c r="ARR47" s="114"/>
      <c r="ARS47" s="114"/>
      <c r="ART47" s="114"/>
      <c r="ARU47" s="114"/>
      <c r="ARV47" s="114"/>
      <c r="ARW47" s="114"/>
      <c r="ARX47" s="114"/>
      <c r="ARY47" s="114"/>
      <c r="ARZ47" s="114"/>
      <c r="ASA47" s="114"/>
      <c r="ASB47" s="114"/>
      <c r="ASC47" s="114"/>
      <c r="ASD47" s="114"/>
      <c r="ASE47" s="114"/>
      <c r="ASF47" s="114"/>
      <c r="ASG47" s="114"/>
      <c r="ASH47" s="114"/>
      <c r="ASI47" s="114"/>
      <c r="ASJ47" s="114"/>
      <c r="ASK47" s="114"/>
      <c r="ASL47" s="114"/>
      <c r="ASM47" s="114"/>
      <c r="ASN47" s="114"/>
      <c r="ASO47" s="114"/>
      <c r="ASP47" s="114"/>
      <c r="ASQ47" s="114"/>
      <c r="ASR47" s="114"/>
      <c r="ASS47" s="114"/>
      <c r="AST47" s="114"/>
      <c r="ASU47" s="114"/>
      <c r="ASV47" s="114"/>
      <c r="ASW47" s="114"/>
      <c r="ASX47" s="114"/>
      <c r="ASY47" s="114"/>
      <c r="ASZ47" s="114"/>
      <c r="ATA47" s="114"/>
      <c r="ATB47" s="114"/>
      <c r="ATC47" s="114"/>
      <c r="ATD47" s="114"/>
      <c r="ATE47" s="114"/>
      <c r="ATF47" s="114"/>
      <c r="ATG47" s="114"/>
      <c r="ATH47" s="114"/>
      <c r="ATI47" s="114"/>
      <c r="ATJ47" s="114"/>
      <c r="ATK47" s="114"/>
      <c r="ATL47" s="114"/>
      <c r="ATM47" s="114"/>
      <c r="ATN47" s="114"/>
      <c r="ATO47" s="114"/>
      <c r="ATP47" s="114"/>
      <c r="ATQ47" s="114"/>
      <c r="ATR47" s="114"/>
      <c r="ATS47" s="114"/>
      <c r="ATT47" s="114"/>
      <c r="ATU47" s="114"/>
      <c r="ATV47" s="114"/>
      <c r="ATW47" s="114"/>
      <c r="ATX47" s="114"/>
      <c r="ATY47" s="114"/>
      <c r="ATZ47" s="114"/>
      <c r="AUA47" s="114"/>
      <c r="AUB47" s="114"/>
      <c r="AUC47" s="114"/>
      <c r="AUD47" s="114"/>
      <c r="AUE47" s="114"/>
      <c r="AUF47" s="114"/>
      <c r="AUG47" s="114"/>
      <c r="AUH47" s="114"/>
      <c r="AUI47" s="114"/>
      <c r="AUJ47" s="114"/>
      <c r="AUK47" s="114"/>
      <c r="AUL47" s="114"/>
      <c r="AUM47" s="114"/>
      <c r="AUN47" s="114"/>
      <c r="AUO47" s="114"/>
      <c r="AUP47" s="114"/>
      <c r="AUQ47" s="114"/>
      <c r="AUR47" s="114"/>
      <c r="AUS47" s="114"/>
      <c r="AUT47" s="114"/>
      <c r="AUU47" s="114"/>
      <c r="AUV47" s="114"/>
      <c r="AUW47" s="114"/>
      <c r="AUX47" s="114"/>
      <c r="AUY47" s="114"/>
      <c r="AUZ47" s="114"/>
      <c r="AVA47" s="114"/>
      <c r="AVB47" s="114"/>
      <c r="AVC47" s="114"/>
      <c r="AVD47" s="114"/>
      <c r="AVE47" s="114"/>
      <c r="AVF47" s="114"/>
      <c r="AVG47" s="114"/>
      <c r="AVH47" s="114"/>
      <c r="AVI47" s="114"/>
      <c r="AVJ47" s="114"/>
      <c r="AVK47" s="114"/>
      <c r="AVL47" s="114"/>
      <c r="AVM47" s="114"/>
      <c r="AVN47" s="114"/>
      <c r="AVO47" s="114"/>
      <c r="AVP47" s="114"/>
      <c r="AVQ47" s="114"/>
      <c r="AVR47" s="114"/>
      <c r="AVS47" s="114"/>
      <c r="AVT47" s="114"/>
      <c r="AVU47" s="114"/>
      <c r="AVV47" s="114"/>
      <c r="AVW47" s="114"/>
      <c r="AVX47" s="114"/>
      <c r="AVY47" s="114"/>
      <c r="AVZ47" s="114"/>
      <c r="AWA47" s="114"/>
      <c r="AWB47" s="114"/>
      <c r="AWC47" s="114"/>
      <c r="AWD47" s="114"/>
      <c r="AWE47" s="114"/>
      <c r="AWF47" s="114"/>
      <c r="AWG47" s="114"/>
      <c r="AWH47" s="114"/>
      <c r="AWI47" s="114"/>
      <c r="AWJ47" s="114"/>
      <c r="AWK47" s="114"/>
      <c r="AWL47" s="114"/>
      <c r="AWM47" s="114"/>
      <c r="AWN47" s="114"/>
      <c r="AWO47" s="114"/>
      <c r="AWP47" s="114"/>
      <c r="AWQ47" s="114"/>
      <c r="AWR47" s="114"/>
      <c r="AWS47" s="114"/>
      <c r="AWT47" s="114"/>
      <c r="AWU47" s="114"/>
      <c r="AWV47" s="114"/>
      <c r="AWW47" s="114"/>
      <c r="AWX47" s="114"/>
      <c r="AWY47" s="114"/>
      <c r="AWZ47" s="114"/>
      <c r="AXA47" s="114"/>
      <c r="AXB47" s="114"/>
      <c r="AXC47" s="114"/>
      <c r="AXD47" s="114"/>
      <c r="AXE47" s="114"/>
      <c r="AXF47" s="114"/>
      <c r="AXG47" s="114"/>
      <c r="AXH47" s="114"/>
      <c r="AXI47" s="114"/>
      <c r="AXJ47" s="114"/>
      <c r="AXK47" s="114"/>
      <c r="AXL47" s="114"/>
      <c r="AXM47" s="114"/>
      <c r="AXN47" s="114"/>
      <c r="AXO47" s="114"/>
      <c r="AXP47" s="114"/>
      <c r="AXQ47" s="114"/>
      <c r="AXR47" s="114"/>
      <c r="AXS47" s="114"/>
      <c r="AXT47" s="114"/>
      <c r="AXU47" s="114"/>
      <c r="AXV47" s="114"/>
      <c r="AXW47" s="114"/>
      <c r="AXX47" s="114"/>
      <c r="AXY47" s="114"/>
      <c r="AXZ47" s="114"/>
      <c r="AYA47" s="114"/>
      <c r="AYB47" s="114"/>
      <c r="AYC47" s="114"/>
      <c r="AYD47" s="114"/>
      <c r="AYE47" s="114"/>
      <c r="AYF47" s="114"/>
      <c r="AYG47" s="114"/>
      <c r="AYH47" s="114"/>
      <c r="AYI47" s="114"/>
      <c r="AYJ47" s="114"/>
      <c r="AYK47" s="114"/>
      <c r="AYL47" s="114"/>
      <c r="AYM47" s="114"/>
      <c r="AYN47" s="114"/>
      <c r="AYO47" s="114"/>
      <c r="AYP47" s="114"/>
      <c r="AYQ47" s="114"/>
      <c r="AYR47" s="114"/>
      <c r="AYS47" s="114"/>
      <c r="AYT47" s="114"/>
      <c r="AYU47" s="114"/>
      <c r="AYV47" s="114"/>
      <c r="AYW47" s="114"/>
      <c r="AYX47" s="114"/>
      <c r="AYY47" s="114"/>
      <c r="AYZ47" s="114"/>
      <c r="AZA47" s="114"/>
      <c r="AZB47" s="114"/>
      <c r="AZC47" s="114"/>
      <c r="AZD47" s="114"/>
      <c r="AZE47" s="114"/>
      <c r="AZF47" s="114"/>
      <c r="AZG47" s="114"/>
      <c r="AZH47" s="114"/>
      <c r="AZI47" s="114"/>
      <c r="AZJ47" s="114"/>
      <c r="AZK47" s="114"/>
      <c r="AZL47" s="114"/>
      <c r="AZM47" s="114"/>
      <c r="AZN47" s="114"/>
      <c r="AZO47" s="114"/>
      <c r="AZP47" s="114"/>
      <c r="AZQ47" s="114"/>
      <c r="AZR47" s="114"/>
      <c r="AZS47" s="114"/>
      <c r="AZT47" s="114"/>
      <c r="AZU47" s="114"/>
      <c r="AZV47" s="114"/>
      <c r="AZW47" s="114"/>
      <c r="AZX47" s="114"/>
      <c r="AZY47" s="114"/>
      <c r="AZZ47" s="114"/>
      <c r="BAA47" s="114"/>
      <c r="BAB47" s="114"/>
      <c r="BAC47" s="114"/>
      <c r="BAD47" s="114"/>
      <c r="BAE47" s="114"/>
      <c r="BAF47" s="114"/>
      <c r="BAG47" s="114"/>
      <c r="BAH47" s="114"/>
      <c r="BAI47" s="114"/>
      <c r="BAJ47" s="114"/>
      <c r="BAK47" s="114"/>
      <c r="BAL47" s="114"/>
      <c r="BAM47" s="114"/>
      <c r="BAN47" s="114"/>
      <c r="BAO47" s="114"/>
      <c r="BAP47" s="114"/>
      <c r="BAQ47" s="114"/>
      <c r="BAR47" s="114"/>
      <c r="BAS47" s="114"/>
      <c r="BAT47" s="114"/>
      <c r="BAU47" s="114"/>
      <c r="BAV47" s="114"/>
      <c r="BAW47" s="114"/>
      <c r="BAX47" s="114"/>
      <c r="BAY47" s="114"/>
      <c r="BAZ47" s="114"/>
      <c r="BBA47" s="114"/>
      <c r="BBB47" s="114"/>
      <c r="BBC47" s="114"/>
      <c r="BBD47" s="114"/>
      <c r="BBE47" s="114"/>
      <c r="BBF47" s="114"/>
      <c r="BBG47" s="114"/>
      <c r="BBH47" s="114"/>
      <c r="BBI47" s="114"/>
      <c r="BBJ47" s="114"/>
      <c r="BBK47" s="114"/>
      <c r="BBL47" s="114"/>
      <c r="BBM47" s="114"/>
      <c r="BBN47" s="114"/>
      <c r="BBO47" s="114"/>
      <c r="BBP47" s="114"/>
      <c r="BBQ47" s="114"/>
      <c r="BBR47" s="114"/>
      <c r="BBS47" s="114"/>
      <c r="BBT47" s="114"/>
      <c r="BBU47" s="114"/>
      <c r="BBV47" s="114"/>
      <c r="BBW47" s="114"/>
      <c r="BBX47" s="114"/>
      <c r="BBY47" s="114"/>
      <c r="BBZ47" s="114"/>
      <c r="BCA47" s="114"/>
      <c r="BCB47" s="114"/>
      <c r="BCC47" s="114"/>
      <c r="BCD47" s="114"/>
      <c r="BCE47" s="114"/>
      <c r="BCF47" s="114"/>
      <c r="BCG47" s="114"/>
      <c r="BCH47" s="114"/>
      <c r="BCI47" s="114"/>
      <c r="BCJ47" s="114"/>
      <c r="BCK47" s="114"/>
      <c r="BCL47" s="114"/>
      <c r="BCM47" s="114"/>
      <c r="BCN47" s="114"/>
      <c r="BCO47" s="114"/>
      <c r="BCP47" s="114"/>
      <c r="BCQ47" s="114"/>
      <c r="BCR47" s="114"/>
      <c r="BCS47" s="114"/>
      <c r="BCT47" s="114"/>
      <c r="BCU47" s="114"/>
      <c r="BCV47" s="114"/>
      <c r="BCW47" s="114"/>
      <c r="BCX47" s="114"/>
      <c r="BCY47" s="114"/>
      <c r="BCZ47" s="114"/>
      <c r="BDA47" s="114"/>
      <c r="BDB47" s="114"/>
      <c r="BDC47" s="114"/>
      <c r="BDD47" s="114"/>
      <c r="BDE47" s="114"/>
      <c r="BDF47" s="114"/>
      <c r="BDG47" s="114"/>
      <c r="BDH47" s="114"/>
      <c r="BDI47" s="114"/>
      <c r="BDJ47" s="114"/>
      <c r="BDK47" s="114"/>
      <c r="BDL47" s="114"/>
      <c r="BDM47" s="114"/>
      <c r="BDN47" s="114"/>
      <c r="BDO47" s="114"/>
      <c r="BDP47" s="114"/>
      <c r="BDQ47" s="114"/>
      <c r="BDR47" s="114"/>
      <c r="BDS47" s="114"/>
      <c r="BDT47" s="114"/>
      <c r="BDU47" s="114"/>
      <c r="BDV47" s="114"/>
      <c r="BDW47" s="114"/>
      <c r="BDX47" s="114"/>
      <c r="BDY47" s="114"/>
      <c r="BDZ47" s="114"/>
      <c r="BEA47" s="114"/>
      <c r="BEB47" s="114"/>
      <c r="BEC47" s="114"/>
      <c r="BED47" s="114"/>
      <c r="BEE47" s="114"/>
      <c r="BEF47" s="114"/>
      <c r="BEG47" s="114"/>
      <c r="BEH47" s="114"/>
      <c r="BEI47" s="114"/>
      <c r="BEJ47" s="114"/>
      <c r="BEK47" s="114"/>
      <c r="BEL47" s="114"/>
      <c r="BEM47" s="114"/>
      <c r="BEN47" s="114"/>
      <c r="BEO47" s="114"/>
      <c r="BEP47" s="114"/>
      <c r="BEQ47" s="114"/>
      <c r="BER47" s="114"/>
      <c r="BES47" s="114"/>
      <c r="BET47" s="114"/>
      <c r="BEU47" s="114"/>
      <c r="BEV47" s="114"/>
      <c r="BEW47" s="114"/>
      <c r="BEX47" s="114"/>
      <c r="BEY47" s="114"/>
      <c r="BEZ47" s="114"/>
      <c r="BFA47" s="114"/>
      <c r="BFB47" s="114"/>
      <c r="BFC47" s="114"/>
      <c r="BFD47" s="114"/>
      <c r="BFE47" s="114"/>
      <c r="BFF47" s="114"/>
      <c r="BFG47" s="114"/>
      <c r="BFH47" s="114"/>
      <c r="BFI47" s="114"/>
      <c r="BFJ47" s="114"/>
      <c r="BFK47" s="114"/>
      <c r="BFL47" s="114"/>
      <c r="BFM47" s="114"/>
      <c r="BFN47" s="114"/>
      <c r="BFO47" s="114"/>
      <c r="BFP47" s="114"/>
      <c r="BFQ47" s="114"/>
      <c r="BFR47" s="114"/>
      <c r="BFS47" s="114"/>
      <c r="BFT47" s="114"/>
      <c r="BFU47" s="114"/>
      <c r="BFV47" s="114"/>
      <c r="BFW47" s="114"/>
      <c r="BFX47" s="114"/>
      <c r="BFY47" s="114"/>
      <c r="BFZ47" s="114"/>
      <c r="BGA47" s="114"/>
      <c r="BGB47" s="114"/>
      <c r="BGC47" s="114"/>
      <c r="BGD47" s="114"/>
      <c r="BGE47" s="114"/>
      <c r="BGF47" s="114"/>
      <c r="BGG47" s="114"/>
      <c r="BGH47" s="114"/>
      <c r="BGI47" s="114"/>
      <c r="BGJ47" s="114"/>
      <c r="BGK47" s="114"/>
      <c r="BGL47" s="114"/>
      <c r="BGM47" s="114"/>
      <c r="BGN47" s="114"/>
      <c r="BGO47" s="114"/>
      <c r="BGP47" s="114"/>
      <c r="BGQ47" s="114"/>
      <c r="BGR47" s="114"/>
      <c r="BGS47" s="114"/>
      <c r="BGT47" s="114"/>
      <c r="BGU47" s="114"/>
      <c r="BGV47" s="114"/>
      <c r="BGW47" s="114"/>
      <c r="BGX47" s="114"/>
      <c r="BGY47" s="114"/>
      <c r="BGZ47" s="114"/>
      <c r="BHA47" s="114"/>
      <c r="BHB47" s="114"/>
      <c r="BHC47" s="114"/>
      <c r="BHD47" s="114"/>
      <c r="BHE47" s="114"/>
      <c r="BHF47" s="114"/>
      <c r="BHG47" s="114"/>
      <c r="BHH47" s="114"/>
      <c r="BHI47" s="114"/>
      <c r="BHJ47" s="114"/>
      <c r="BHK47" s="114"/>
      <c r="BHL47" s="114"/>
      <c r="BHM47" s="114"/>
      <c r="BHN47" s="114"/>
      <c r="BHO47" s="114"/>
      <c r="BHP47" s="114"/>
      <c r="BHQ47" s="114"/>
      <c r="BHR47" s="114"/>
      <c r="BHS47" s="114"/>
      <c r="BHT47" s="114"/>
      <c r="BHU47" s="114"/>
      <c r="BHV47" s="114"/>
      <c r="BHW47" s="114"/>
      <c r="BHX47" s="114"/>
      <c r="BHY47" s="114"/>
      <c r="BHZ47" s="114"/>
      <c r="BIA47" s="114"/>
      <c r="BIB47" s="114"/>
      <c r="BIC47" s="114"/>
      <c r="BID47" s="114"/>
      <c r="BIE47" s="114"/>
      <c r="BIF47" s="114"/>
      <c r="BIG47" s="114"/>
      <c r="BIH47" s="114"/>
      <c r="BII47" s="114"/>
      <c r="BIJ47" s="114"/>
      <c r="BIK47" s="114"/>
      <c r="BIL47" s="114"/>
      <c r="BIM47" s="114"/>
      <c r="BIN47" s="114"/>
      <c r="BIO47" s="114"/>
      <c r="BIP47" s="114"/>
      <c r="BIQ47" s="114"/>
      <c r="BIR47" s="114"/>
      <c r="BIS47" s="114"/>
      <c r="BIT47" s="114"/>
      <c r="BIU47" s="114"/>
      <c r="BIV47" s="114"/>
      <c r="BIW47" s="114"/>
      <c r="BIX47" s="114"/>
      <c r="BIY47" s="114"/>
      <c r="BIZ47" s="114"/>
      <c r="BJA47" s="114"/>
      <c r="BJB47" s="114"/>
      <c r="BJC47" s="114"/>
      <c r="BJD47" s="114"/>
      <c r="BJE47" s="114"/>
      <c r="BJF47" s="114"/>
      <c r="BJG47" s="114"/>
      <c r="BJH47" s="114"/>
      <c r="BJI47" s="114"/>
      <c r="BJJ47" s="114"/>
      <c r="BJK47" s="114"/>
      <c r="BJL47" s="114"/>
      <c r="BJM47" s="114"/>
      <c r="BJN47" s="114"/>
      <c r="BJO47" s="114"/>
      <c r="BJP47" s="114"/>
      <c r="BJQ47" s="114"/>
      <c r="BJR47" s="114"/>
      <c r="BJS47" s="114"/>
      <c r="BJT47" s="114"/>
      <c r="BJU47" s="114"/>
      <c r="BJV47" s="114"/>
      <c r="BJW47" s="114"/>
      <c r="BJX47" s="114"/>
      <c r="BJY47" s="114"/>
      <c r="BJZ47" s="114"/>
      <c r="BKA47" s="114"/>
      <c r="BKB47" s="114"/>
      <c r="BKC47" s="114"/>
      <c r="BKD47" s="114"/>
      <c r="BKE47" s="114"/>
      <c r="BKF47" s="114"/>
      <c r="BKG47" s="114"/>
      <c r="BKH47" s="114"/>
      <c r="BKI47" s="114"/>
      <c r="BKJ47" s="114"/>
      <c r="BKK47" s="114"/>
      <c r="BKL47" s="114"/>
      <c r="BKM47" s="114"/>
      <c r="BKN47" s="114"/>
      <c r="BKO47" s="114"/>
      <c r="BKP47" s="114"/>
      <c r="BKQ47" s="114"/>
      <c r="BKR47" s="114"/>
      <c r="BKS47" s="114"/>
      <c r="BKT47" s="114"/>
      <c r="BKU47" s="114"/>
      <c r="BKV47" s="114"/>
      <c r="BKW47" s="114"/>
      <c r="BKX47" s="114"/>
      <c r="BKY47" s="114"/>
      <c r="BKZ47" s="114"/>
      <c r="BLA47" s="114"/>
      <c r="BLB47" s="114"/>
      <c r="BLC47" s="114"/>
      <c r="BLD47" s="114"/>
      <c r="BLE47" s="114"/>
      <c r="BLF47" s="114"/>
      <c r="BLG47" s="114"/>
      <c r="BLH47" s="114"/>
      <c r="BLI47" s="114"/>
      <c r="BLJ47" s="114"/>
      <c r="BLK47" s="114"/>
      <c r="BLL47" s="114"/>
      <c r="BLM47" s="114"/>
      <c r="BLN47" s="114"/>
      <c r="BLO47" s="114"/>
      <c r="BLP47" s="114"/>
      <c r="BLQ47" s="114"/>
      <c r="BLR47" s="114"/>
      <c r="BLS47" s="114"/>
      <c r="BLT47" s="114"/>
      <c r="BLU47" s="114"/>
      <c r="BLV47" s="114"/>
      <c r="BLW47" s="114"/>
      <c r="BLX47" s="114"/>
      <c r="BLY47" s="114"/>
      <c r="BLZ47" s="114"/>
      <c r="BMA47" s="114"/>
      <c r="BMB47" s="114"/>
      <c r="BMC47" s="114"/>
      <c r="BMD47" s="114"/>
      <c r="BME47" s="114"/>
      <c r="BMF47" s="114"/>
      <c r="BMG47" s="114"/>
      <c r="BMH47" s="114"/>
      <c r="BMI47" s="114"/>
      <c r="BMJ47" s="114"/>
      <c r="BMK47" s="114"/>
      <c r="BML47" s="114"/>
      <c r="BMM47" s="114"/>
      <c r="BMN47" s="114"/>
      <c r="BMO47" s="114"/>
      <c r="BMP47" s="114"/>
      <c r="BMQ47" s="114"/>
      <c r="BMR47" s="114"/>
      <c r="BMS47" s="114"/>
      <c r="BMT47" s="114"/>
      <c r="BMU47" s="114"/>
      <c r="BMV47" s="114"/>
      <c r="BMW47" s="114"/>
      <c r="BMX47" s="114"/>
      <c r="BMY47" s="114"/>
      <c r="BMZ47" s="114"/>
      <c r="BNA47" s="114"/>
      <c r="BNB47" s="114"/>
      <c r="BNC47" s="114"/>
      <c r="BND47" s="114"/>
      <c r="BNE47" s="114"/>
      <c r="BNF47" s="114"/>
      <c r="BNG47" s="114"/>
      <c r="BNH47" s="114"/>
      <c r="BNI47" s="114"/>
      <c r="BNJ47" s="114"/>
      <c r="BNK47" s="114"/>
      <c r="BNL47" s="114"/>
      <c r="BNM47" s="114"/>
      <c r="BNN47" s="114"/>
      <c r="BNO47" s="114"/>
      <c r="BNP47" s="114"/>
      <c r="BNQ47" s="114"/>
      <c r="BNR47" s="114"/>
      <c r="BNS47" s="114"/>
      <c r="BNT47" s="114"/>
      <c r="BNU47" s="114"/>
      <c r="BNV47" s="114"/>
      <c r="BNW47" s="114"/>
      <c r="BNX47" s="114"/>
      <c r="BNY47" s="114"/>
      <c r="BNZ47" s="114"/>
      <c r="BOA47" s="114"/>
      <c r="BOB47" s="114"/>
      <c r="BOC47" s="114"/>
      <c r="BOD47" s="114"/>
      <c r="BOE47" s="114"/>
      <c r="BOF47" s="114"/>
      <c r="BOG47" s="114"/>
      <c r="BOH47" s="114"/>
      <c r="BOI47" s="114"/>
      <c r="BOJ47" s="114"/>
      <c r="BOK47" s="114"/>
      <c r="BOL47" s="114"/>
      <c r="BOM47" s="114"/>
      <c r="BON47" s="114"/>
      <c r="BOO47" s="114"/>
      <c r="BOP47" s="114"/>
      <c r="BOQ47" s="114"/>
      <c r="BOR47" s="114"/>
      <c r="BOS47" s="114"/>
      <c r="BOT47" s="114"/>
      <c r="BOU47" s="114"/>
      <c r="BOV47" s="114"/>
      <c r="BOW47" s="114"/>
      <c r="BOX47" s="114"/>
      <c r="BOY47" s="114"/>
      <c r="BOZ47" s="114"/>
      <c r="BPA47" s="114"/>
      <c r="BPB47" s="114"/>
      <c r="BPC47" s="114"/>
      <c r="BPD47" s="114"/>
      <c r="BPE47" s="114"/>
      <c r="BPF47" s="114"/>
      <c r="BPG47" s="114"/>
      <c r="BPH47" s="114"/>
      <c r="BPI47" s="114"/>
      <c r="BPJ47" s="114"/>
      <c r="BPK47" s="114"/>
      <c r="BPL47" s="114"/>
      <c r="BPM47" s="114"/>
      <c r="BPN47" s="114"/>
      <c r="BPO47" s="114"/>
      <c r="BPP47" s="114"/>
      <c r="BPQ47" s="114"/>
      <c r="BPR47" s="114"/>
      <c r="BPS47" s="114"/>
      <c r="BPT47" s="114"/>
      <c r="BPU47" s="114"/>
      <c r="BPV47" s="114"/>
      <c r="BPW47" s="114"/>
      <c r="BPX47" s="114"/>
      <c r="BPY47" s="114"/>
      <c r="BPZ47" s="114"/>
      <c r="BQA47" s="114"/>
      <c r="BQB47" s="114"/>
      <c r="BQC47" s="114"/>
      <c r="BQD47" s="114"/>
      <c r="BQE47" s="114"/>
      <c r="BQF47" s="114"/>
      <c r="BQG47" s="114"/>
      <c r="BQH47" s="114"/>
      <c r="BQI47" s="114"/>
      <c r="BQJ47" s="114"/>
      <c r="BQK47" s="114"/>
      <c r="BQL47" s="114"/>
      <c r="BQM47" s="114"/>
      <c r="BQN47" s="114"/>
      <c r="BQO47" s="114"/>
      <c r="BQP47" s="114"/>
      <c r="BQQ47" s="114"/>
      <c r="BQR47" s="114"/>
      <c r="BQS47" s="114"/>
      <c r="BQT47" s="114"/>
      <c r="BQU47" s="114"/>
      <c r="BQV47" s="114"/>
      <c r="BQW47" s="114"/>
      <c r="BQX47" s="114"/>
      <c r="BQY47" s="114"/>
      <c r="BQZ47" s="114"/>
      <c r="BRA47" s="114"/>
      <c r="BRB47" s="114"/>
      <c r="BRC47" s="114"/>
      <c r="BRD47" s="114"/>
      <c r="BRE47" s="114"/>
      <c r="BRF47" s="114"/>
      <c r="BRG47" s="114"/>
      <c r="BRH47" s="114"/>
      <c r="BRI47" s="114"/>
      <c r="BRJ47" s="114"/>
      <c r="BRK47" s="114"/>
      <c r="BRL47" s="114"/>
      <c r="BRM47" s="114"/>
      <c r="BRN47" s="114"/>
      <c r="BRO47" s="114"/>
      <c r="BRP47" s="114"/>
      <c r="BRQ47" s="114"/>
      <c r="BRR47" s="114"/>
      <c r="BRS47" s="114"/>
      <c r="BRT47" s="114"/>
      <c r="BRU47" s="114"/>
      <c r="BRV47" s="114"/>
      <c r="BRW47" s="114"/>
      <c r="BRX47" s="114"/>
      <c r="BRY47" s="114"/>
      <c r="BRZ47" s="114"/>
      <c r="BSA47" s="114"/>
      <c r="BSB47" s="114"/>
      <c r="BSC47" s="114"/>
      <c r="BSD47" s="114"/>
      <c r="BSE47" s="114"/>
      <c r="BSF47" s="114"/>
      <c r="BSG47" s="114"/>
      <c r="BSH47" s="114"/>
      <c r="BSI47" s="114"/>
      <c r="BSJ47" s="114"/>
      <c r="BSK47" s="114"/>
      <c r="BSL47" s="114"/>
      <c r="BSM47" s="114"/>
      <c r="BSN47" s="114"/>
      <c r="BSO47" s="114"/>
      <c r="BSP47" s="114"/>
      <c r="BSQ47" s="114"/>
      <c r="BSR47" s="114"/>
      <c r="BSS47" s="114"/>
      <c r="BST47" s="114"/>
      <c r="BSU47" s="114"/>
      <c r="BSV47" s="114"/>
      <c r="BSW47" s="114"/>
      <c r="BSX47" s="114"/>
      <c r="BSY47" s="114"/>
      <c r="BSZ47" s="114"/>
      <c r="BTA47" s="114"/>
      <c r="BTB47" s="114"/>
      <c r="BTC47" s="114"/>
      <c r="BTD47" s="114"/>
      <c r="BTE47" s="114"/>
      <c r="BTF47" s="114"/>
      <c r="BTG47" s="114"/>
      <c r="BTH47" s="114"/>
      <c r="BTI47" s="114"/>
      <c r="BTJ47" s="114"/>
      <c r="BTK47" s="114"/>
      <c r="BTL47" s="114"/>
      <c r="BTM47" s="114"/>
      <c r="BTN47" s="114"/>
      <c r="BTO47" s="114"/>
      <c r="BTP47" s="114"/>
      <c r="BTQ47" s="114"/>
      <c r="BTR47" s="114"/>
      <c r="BTS47" s="114"/>
      <c r="BTT47" s="114"/>
      <c r="BTU47" s="114"/>
      <c r="BTV47" s="114"/>
      <c r="BTW47" s="114"/>
      <c r="BTX47" s="114"/>
      <c r="BTY47" s="114"/>
      <c r="BTZ47" s="114"/>
      <c r="BUA47" s="114"/>
      <c r="BUB47" s="114"/>
      <c r="BUC47" s="114"/>
      <c r="BUD47" s="114"/>
      <c r="BUE47" s="114"/>
      <c r="BUF47" s="114"/>
      <c r="BUG47" s="114"/>
      <c r="BUH47" s="114"/>
      <c r="BUI47" s="114"/>
      <c r="BUJ47" s="114"/>
      <c r="BUK47" s="114"/>
      <c r="BUL47" s="114"/>
      <c r="BUM47" s="114"/>
      <c r="BUN47" s="114"/>
      <c r="BUO47" s="114"/>
      <c r="BUP47" s="114"/>
      <c r="BUQ47" s="114"/>
      <c r="BUR47" s="114"/>
      <c r="BUS47" s="114"/>
      <c r="BUT47" s="114"/>
      <c r="BUU47" s="114"/>
      <c r="BUV47" s="114"/>
      <c r="BUW47" s="114"/>
      <c r="BUX47" s="114"/>
      <c r="BUY47" s="114"/>
      <c r="BUZ47" s="114"/>
      <c r="BVA47" s="114"/>
      <c r="BVB47" s="114"/>
      <c r="BVC47" s="114"/>
      <c r="BVD47" s="114"/>
      <c r="BVE47" s="114"/>
      <c r="BVF47" s="114"/>
      <c r="BVG47" s="114"/>
      <c r="BVH47" s="114"/>
      <c r="BVI47" s="114"/>
      <c r="BVJ47" s="114"/>
      <c r="BVK47" s="114"/>
      <c r="BVL47" s="114"/>
      <c r="BVM47" s="114"/>
      <c r="BVN47" s="114"/>
      <c r="BVO47" s="114"/>
      <c r="BVP47" s="114"/>
      <c r="BVQ47" s="114"/>
      <c r="BVR47" s="114"/>
      <c r="BVS47" s="114"/>
      <c r="BVT47" s="114"/>
      <c r="BVU47" s="114"/>
      <c r="BVV47" s="114"/>
      <c r="BVW47" s="114"/>
      <c r="BVX47" s="114"/>
      <c r="BVY47" s="114"/>
      <c r="BVZ47" s="114"/>
      <c r="BWA47" s="114"/>
      <c r="BWB47" s="114"/>
      <c r="BWC47" s="114"/>
      <c r="BWD47" s="114"/>
      <c r="BWE47" s="114"/>
      <c r="BWF47" s="114"/>
      <c r="BWG47" s="114"/>
      <c r="BWH47" s="114"/>
      <c r="BWI47" s="114"/>
      <c r="BWJ47" s="114"/>
      <c r="BWK47" s="114"/>
      <c r="BWL47" s="114"/>
      <c r="BWM47" s="114"/>
      <c r="BWN47" s="114"/>
      <c r="BWO47" s="114"/>
      <c r="BWP47" s="114"/>
      <c r="BWQ47" s="114"/>
      <c r="BWR47" s="114"/>
      <c r="BWS47" s="114"/>
      <c r="BWT47" s="114"/>
      <c r="BWU47" s="114"/>
      <c r="BWV47" s="114"/>
      <c r="BWW47" s="114"/>
      <c r="BWX47" s="114"/>
      <c r="BWY47" s="114"/>
      <c r="BWZ47" s="114"/>
      <c r="BXA47" s="114"/>
      <c r="BXB47" s="114"/>
      <c r="BXC47" s="114"/>
      <c r="BXD47" s="114"/>
      <c r="BXE47" s="114"/>
      <c r="BXF47" s="114"/>
      <c r="BXG47" s="114"/>
      <c r="BXH47" s="114"/>
      <c r="BXI47" s="114"/>
      <c r="BXJ47" s="114"/>
      <c r="BXK47" s="114"/>
      <c r="BXL47" s="114"/>
      <c r="BXM47" s="114"/>
      <c r="BXN47" s="114"/>
      <c r="BXO47" s="114"/>
      <c r="BXP47" s="114"/>
      <c r="BXQ47" s="114"/>
      <c r="BXR47" s="114"/>
      <c r="BXS47" s="114"/>
      <c r="BXT47" s="114"/>
      <c r="BXU47" s="114"/>
      <c r="BXV47" s="114"/>
      <c r="BXW47" s="114"/>
      <c r="BXX47" s="114"/>
      <c r="BXY47" s="114"/>
      <c r="BXZ47" s="114"/>
      <c r="BYA47" s="114"/>
      <c r="BYB47" s="114"/>
      <c r="BYC47" s="114"/>
      <c r="BYD47" s="114"/>
      <c r="BYE47" s="114"/>
      <c r="BYF47" s="114"/>
      <c r="BYG47" s="114"/>
      <c r="BYH47" s="114"/>
      <c r="BYI47" s="114"/>
      <c r="BYJ47" s="114"/>
      <c r="BYK47" s="114"/>
      <c r="BYL47" s="114"/>
      <c r="BYM47" s="114"/>
      <c r="BYN47" s="114"/>
      <c r="BYO47" s="114"/>
      <c r="BYP47" s="114"/>
      <c r="BYQ47" s="114"/>
      <c r="BYR47" s="114"/>
      <c r="BYS47" s="114"/>
      <c r="BYT47" s="114"/>
      <c r="BYU47" s="114"/>
      <c r="BYV47" s="114"/>
      <c r="BYW47" s="114"/>
      <c r="BYX47" s="114"/>
      <c r="BYY47" s="114"/>
      <c r="BYZ47" s="114"/>
      <c r="BZA47" s="114"/>
      <c r="BZB47" s="114"/>
      <c r="BZC47" s="114"/>
      <c r="BZD47" s="114"/>
      <c r="BZE47" s="114"/>
      <c r="BZF47" s="114"/>
      <c r="BZG47" s="114"/>
      <c r="BZH47" s="114"/>
      <c r="BZI47" s="114"/>
      <c r="BZJ47" s="114"/>
      <c r="BZK47" s="114"/>
      <c r="BZL47" s="114"/>
      <c r="BZM47" s="114"/>
      <c r="BZN47" s="114"/>
      <c r="BZO47" s="114"/>
      <c r="BZP47" s="114"/>
      <c r="BZQ47" s="114"/>
      <c r="BZR47" s="114"/>
      <c r="BZS47" s="114"/>
      <c r="BZT47" s="114"/>
      <c r="BZU47" s="114"/>
      <c r="BZV47" s="114"/>
      <c r="BZW47" s="114"/>
      <c r="BZX47" s="114"/>
      <c r="BZY47" s="114"/>
      <c r="BZZ47" s="114"/>
      <c r="CAA47" s="114"/>
      <c r="CAB47" s="114"/>
      <c r="CAC47" s="114"/>
      <c r="CAD47" s="114"/>
      <c r="CAE47" s="114"/>
      <c r="CAF47" s="114"/>
      <c r="CAG47" s="114"/>
      <c r="CAH47" s="114"/>
      <c r="CAI47" s="114"/>
      <c r="CAJ47" s="114"/>
      <c r="CAK47" s="114"/>
      <c r="CAL47" s="114"/>
      <c r="CAM47" s="114"/>
      <c r="CAN47" s="114"/>
      <c r="CAO47" s="114"/>
      <c r="CAP47" s="114"/>
      <c r="CAQ47" s="114"/>
      <c r="CAR47" s="114"/>
      <c r="CAS47" s="114"/>
      <c r="CAT47" s="114"/>
      <c r="CAU47" s="114"/>
      <c r="CAV47" s="114"/>
      <c r="CAW47" s="114"/>
      <c r="CAX47" s="114"/>
      <c r="CAY47" s="114"/>
      <c r="CAZ47" s="114"/>
      <c r="CBA47" s="114"/>
      <c r="CBB47" s="114"/>
      <c r="CBC47" s="114"/>
      <c r="CBD47" s="114"/>
      <c r="CBE47" s="114"/>
      <c r="CBF47" s="114"/>
      <c r="CBG47" s="114"/>
      <c r="CBH47" s="114"/>
      <c r="CBI47" s="114"/>
      <c r="CBJ47" s="114"/>
      <c r="CBK47" s="114"/>
      <c r="CBL47" s="114"/>
      <c r="CBM47" s="114"/>
      <c r="CBN47" s="114"/>
      <c r="CBO47" s="114"/>
      <c r="CBP47" s="114"/>
      <c r="CBQ47" s="114"/>
      <c r="CBR47" s="114"/>
      <c r="CBS47" s="114"/>
      <c r="CBT47" s="114"/>
      <c r="CBU47" s="114"/>
      <c r="CBV47" s="114"/>
      <c r="CBW47" s="114"/>
      <c r="CBX47" s="114"/>
      <c r="CBY47" s="114"/>
      <c r="CBZ47" s="114"/>
      <c r="CCA47" s="114"/>
      <c r="CCB47" s="114"/>
      <c r="CCC47" s="114"/>
      <c r="CCD47" s="114"/>
      <c r="CCE47" s="114"/>
      <c r="CCF47" s="114"/>
      <c r="CCG47" s="114"/>
      <c r="CCH47" s="114"/>
      <c r="CCI47" s="114"/>
      <c r="CCJ47" s="114"/>
      <c r="CCK47" s="114"/>
      <c r="CCL47" s="114"/>
      <c r="CCM47" s="114"/>
      <c r="CCN47" s="114"/>
      <c r="CCO47" s="114"/>
      <c r="CCP47" s="114"/>
      <c r="CCQ47" s="114"/>
      <c r="CCR47" s="114"/>
      <c r="CCS47" s="114"/>
      <c r="CCT47" s="114"/>
      <c r="CCU47" s="114"/>
      <c r="CCV47" s="114"/>
      <c r="CCW47" s="114"/>
      <c r="CCX47" s="114"/>
      <c r="CCY47" s="114"/>
      <c r="CCZ47" s="114"/>
      <c r="CDA47" s="114"/>
      <c r="CDB47" s="114"/>
      <c r="CDC47" s="114"/>
      <c r="CDD47" s="114"/>
      <c r="CDE47" s="114"/>
      <c r="CDF47" s="114"/>
      <c r="CDG47" s="114"/>
      <c r="CDH47" s="114"/>
      <c r="CDI47" s="114"/>
      <c r="CDJ47" s="114"/>
      <c r="CDK47" s="114"/>
      <c r="CDL47" s="114"/>
      <c r="CDM47" s="114"/>
      <c r="CDN47" s="114"/>
      <c r="CDO47" s="114"/>
      <c r="CDP47" s="114"/>
      <c r="CDQ47" s="114"/>
      <c r="CDR47" s="114"/>
      <c r="CDS47" s="114"/>
      <c r="CDT47" s="114"/>
      <c r="CDU47" s="114"/>
      <c r="CDV47" s="114"/>
      <c r="CDW47" s="114"/>
      <c r="CDX47" s="114"/>
      <c r="CDY47" s="114"/>
      <c r="CDZ47" s="114"/>
      <c r="CEA47" s="114"/>
      <c r="CEB47" s="114"/>
      <c r="CEC47" s="114"/>
      <c r="CED47" s="114"/>
      <c r="CEE47" s="114"/>
      <c r="CEF47" s="114"/>
      <c r="CEG47" s="114"/>
      <c r="CEH47" s="114"/>
      <c r="CEI47" s="114"/>
      <c r="CEJ47" s="114"/>
      <c r="CEK47" s="114"/>
      <c r="CEL47" s="114"/>
      <c r="CEM47" s="114"/>
      <c r="CEN47" s="114"/>
      <c r="CEO47" s="114"/>
      <c r="CEP47" s="114"/>
      <c r="CEQ47" s="114"/>
      <c r="CER47" s="114"/>
      <c r="CES47" s="114"/>
      <c r="CET47" s="114"/>
      <c r="CEU47" s="114"/>
      <c r="CEV47" s="114"/>
      <c r="CEW47" s="114"/>
      <c r="CEX47" s="114"/>
      <c r="CEY47" s="114"/>
      <c r="CEZ47" s="114"/>
      <c r="CFA47" s="114"/>
      <c r="CFB47" s="114"/>
      <c r="CFC47" s="114"/>
      <c r="CFD47" s="114"/>
      <c r="CFE47" s="114"/>
      <c r="CFF47" s="114"/>
      <c r="CFG47" s="114"/>
      <c r="CFH47" s="114"/>
      <c r="CFI47" s="114"/>
      <c r="CFJ47" s="114"/>
      <c r="CFK47" s="114"/>
      <c r="CFL47" s="114"/>
      <c r="CFM47" s="114"/>
      <c r="CFN47" s="114"/>
      <c r="CFO47" s="114"/>
      <c r="CFP47" s="114"/>
      <c r="CFQ47" s="114"/>
      <c r="CFR47" s="114"/>
      <c r="CFS47" s="114"/>
      <c r="CFT47" s="114"/>
      <c r="CFU47" s="114"/>
      <c r="CFV47" s="114"/>
      <c r="CFW47" s="114"/>
      <c r="CFX47" s="114"/>
      <c r="CFY47" s="114"/>
      <c r="CFZ47" s="114"/>
      <c r="CGA47" s="114"/>
      <c r="CGB47" s="114"/>
      <c r="CGC47" s="114"/>
      <c r="CGD47" s="114"/>
      <c r="CGE47" s="114"/>
      <c r="CGF47" s="114"/>
      <c r="CGG47" s="114"/>
      <c r="CGH47" s="114"/>
      <c r="CGI47" s="114"/>
      <c r="CGJ47" s="114"/>
      <c r="CGK47" s="114"/>
      <c r="CGL47" s="114"/>
      <c r="CGM47" s="114"/>
      <c r="CGN47" s="114"/>
      <c r="CGO47" s="114"/>
      <c r="CGP47" s="114"/>
      <c r="CGQ47" s="114"/>
      <c r="CGR47" s="114"/>
      <c r="CGS47" s="114"/>
      <c r="CGT47" s="114"/>
      <c r="CGU47" s="114"/>
      <c r="CGV47" s="114"/>
      <c r="CGW47" s="114"/>
      <c r="CGX47" s="114"/>
      <c r="CGY47" s="114"/>
      <c r="CGZ47" s="114"/>
      <c r="CHA47" s="114"/>
      <c r="CHB47" s="114"/>
      <c r="CHC47" s="114"/>
      <c r="CHD47" s="114"/>
      <c r="CHE47" s="114"/>
      <c r="CHF47" s="114"/>
      <c r="CHG47" s="114"/>
      <c r="CHH47" s="114"/>
      <c r="CHI47" s="114"/>
      <c r="CHJ47" s="114"/>
      <c r="CHK47" s="114"/>
      <c r="CHL47" s="114"/>
      <c r="CHM47" s="114"/>
      <c r="CHN47" s="114"/>
      <c r="CHO47" s="114"/>
      <c r="CHP47" s="114"/>
      <c r="CHQ47" s="114"/>
      <c r="CHR47" s="114"/>
      <c r="CHS47" s="114"/>
      <c r="CHT47" s="114"/>
      <c r="CHU47" s="114"/>
      <c r="CHV47" s="114"/>
      <c r="CHW47" s="114"/>
      <c r="CHX47" s="114"/>
      <c r="CHY47" s="114"/>
      <c r="CHZ47" s="114"/>
      <c r="CIA47" s="114"/>
      <c r="CIB47" s="114"/>
      <c r="CIC47" s="114"/>
      <c r="CID47" s="114"/>
      <c r="CIE47" s="114"/>
      <c r="CIF47" s="114"/>
      <c r="CIG47" s="114"/>
      <c r="CIH47" s="114"/>
      <c r="CII47" s="114"/>
      <c r="CIJ47" s="114"/>
      <c r="CIK47" s="114"/>
      <c r="CIL47" s="114"/>
      <c r="CIM47" s="114"/>
      <c r="CIN47" s="114"/>
      <c r="CIO47" s="114"/>
      <c r="CIP47" s="114"/>
      <c r="CIQ47" s="114"/>
      <c r="CIR47" s="114"/>
      <c r="CIS47" s="114"/>
      <c r="CIT47" s="114"/>
      <c r="CIU47" s="114"/>
      <c r="CIV47" s="114"/>
      <c r="CIW47" s="114"/>
      <c r="CIX47" s="114"/>
      <c r="CIY47" s="114"/>
      <c r="CIZ47" s="114"/>
      <c r="CJA47" s="114"/>
      <c r="CJB47" s="114"/>
      <c r="CJC47" s="114"/>
      <c r="CJD47" s="114"/>
      <c r="CJE47" s="114"/>
      <c r="CJF47" s="114"/>
      <c r="CJG47" s="114"/>
      <c r="CJH47" s="114"/>
      <c r="CJI47" s="114"/>
      <c r="CJJ47" s="114"/>
      <c r="CJK47" s="114"/>
      <c r="CJL47" s="114"/>
      <c r="CJM47" s="114"/>
      <c r="CJN47" s="114"/>
      <c r="CJO47" s="114"/>
      <c r="CJP47" s="114"/>
      <c r="CJQ47" s="114"/>
      <c r="CJR47" s="114"/>
      <c r="CJS47" s="114"/>
      <c r="CJT47" s="114"/>
      <c r="CJU47" s="114"/>
      <c r="CJV47" s="114"/>
      <c r="CJW47" s="114"/>
      <c r="CJX47" s="114"/>
      <c r="CJY47" s="114"/>
      <c r="CJZ47" s="114"/>
      <c r="CKA47" s="114"/>
      <c r="CKB47" s="114"/>
      <c r="CKC47" s="114"/>
      <c r="CKD47" s="114"/>
      <c r="CKE47" s="114"/>
      <c r="CKF47" s="114"/>
      <c r="CKG47" s="114"/>
      <c r="CKH47" s="114"/>
      <c r="CKI47" s="114"/>
      <c r="CKJ47" s="114"/>
      <c r="CKK47" s="114"/>
      <c r="CKL47" s="114"/>
      <c r="CKM47" s="114"/>
      <c r="CKN47" s="114"/>
      <c r="CKO47" s="114"/>
      <c r="CKP47" s="114"/>
      <c r="CKQ47" s="114"/>
      <c r="CKR47" s="114"/>
      <c r="CKS47" s="114"/>
      <c r="CKT47" s="114"/>
      <c r="CKU47" s="114"/>
      <c r="CKV47" s="114"/>
      <c r="CKW47" s="114"/>
      <c r="CKX47" s="114"/>
      <c r="CKY47" s="114"/>
      <c r="CKZ47" s="114"/>
      <c r="CLA47" s="114"/>
      <c r="CLB47" s="114"/>
      <c r="CLC47" s="114"/>
      <c r="CLD47" s="114"/>
      <c r="CLE47" s="114"/>
      <c r="CLF47" s="114"/>
      <c r="CLG47" s="114"/>
      <c r="CLH47" s="114"/>
      <c r="CLI47" s="114"/>
      <c r="CLJ47" s="114"/>
      <c r="CLK47" s="114"/>
      <c r="CLL47" s="114"/>
      <c r="CLM47" s="114"/>
      <c r="CLN47" s="114"/>
      <c r="CLO47" s="114"/>
      <c r="CLP47" s="114"/>
      <c r="CLQ47" s="114"/>
      <c r="CLR47" s="114"/>
      <c r="CLS47" s="114"/>
      <c r="CLT47" s="114"/>
      <c r="CLU47" s="114"/>
      <c r="CLV47" s="114"/>
      <c r="CLW47" s="114"/>
      <c r="CLX47" s="114"/>
      <c r="CLY47" s="114"/>
      <c r="CLZ47" s="114"/>
      <c r="CMA47" s="114"/>
      <c r="CMB47" s="114"/>
      <c r="CMC47" s="114"/>
      <c r="CMD47" s="114"/>
      <c r="CME47" s="114"/>
      <c r="CMF47" s="114"/>
      <c r="CMG47" s="114"/>
      <c r="CMH47" s="114"/>
      <c r="CMI47" s="114"/>
      <c r="CMJ47" s="114"/>
      <c r="CMK47" s="114"/>
      <c r="CML47" s="114"/>
      <c r="CMM47" s="114"/>
      <c r="CMN47" s="114"/>
      <c r="CMO47" s="114"/>
      <c r="CMP47" s="114"/>
      <c r="CMQ47" s="114"/>
      <c r="CMR47" s="114"/>
      <c r="CMS47" s="114"/>
      <c r="CMT47" s="114"/>
      <c r="CMU47" s="114"/>
      <c r="CMV47" s="114"/>
      <c r="CMW47" s="114"/>
      <c r="CMX47" s="114"/>
      <c r="CMY47" s="114"/>
      <c r="CMZ47" s="114"/>
      <c r="CNA47" s="114"/>
      <c r="CNB47" s="114"/>
      <c r="CNC47" s="114"/>
      <c r="CND47" s="114"/>
      <c r="CNE47" s="114"/>
      <c r="CNF47" s="114"/>
      <c r="CNG47" s="114"/>
      <c r="CNH47" s="114"/>
      <c r="CNI47" s="114"/>
      <c r="CNJ47" s="114"/>
      <c r="CNK47" s="114"/>
      <c r="CNL47" s="114"/>
      <c r="CNM47" s="114"/>
      <c r="CNN47" s="114"/>
      <c r="CNO47" s="114"/>
      <c r="CNP47" s="114"/>
      <c r="CNQ47" s="114"/>
      <c r="CNR47" s="114"/>
      <c r="CNS47" s="114"/>
      <c r="CNT47" s="114"/>
      <c r="CNU47" s="114"/>
      <c r="CNV47" s="114"/>
      <c r="CNW47" s="114"/>
      <c r="CNX47" s="114"/>
      <c r="CNY47" s="114"/>
      <c r="CNZ47" s="114"/>
      <c r="COA47" s="114"/>
      <c r="COB47" s="114"/>
      <c r="COC47" s="114"/>
      <c r="COD47" s="114"/>
      <c r="COE47" s="114"/>
      <c r="COF47" s="114"/>
      <c r="COG47" s="114"/>
      <c r="COH47" s="114"/>
      <c r="COI47" s="114"/>
      <c r="COJ47" s="114"/>
      <c r="COK47" s="114"/>
      <c r="COL47" s="114"/>
      <c r="COM47" s="114"/>
      <c r="CON47" s="114"/>
      <c r="COO47" s="114"/>
      <c r="COP47" s="114"/>
      <c r="COQ47" s="114"/>
      <c r="COR47" s="114"/>
      <c r="COS47" s="114"/>
      <c r="COT47" s="114"/>
      <c r="COU47" s="114"/>
      <c r="COV47" s="114"/>
      <c r="COW47" s="114"/>
      <c r="COX47" s="114"/>
      <c r="COY47" s="114"/>
      <c r="COZ47" s="114"/>
      <c r="CPA47" s="114"/>
      <c r="CPB47" s="114"/>
      <c r="CPC47" s="114"/>
      <c r="CPD47" s="114"/>
      <c r="CPE47" s="114"/>
      <c r="CPF47" s="114"/>
      <c r="CPG47" s="114"/>
      <c r="CPH47" s="114"/>
      <c r="CPI47" s="114"/>
      <c r="CPJ47" s="114"/>
      <c r="CPK47" s="114"/>
      <c r="CPL47" s="114"/>
      <c r="CPM47" s="114"/>
      <c r="CPN47" s="114"/>
      <c r="CPO47" s="114"/>
      <c r="CPP47" s="114"/>
      <c r="CPQ47" s="114"/>
      <c r="CPR47" s="114"/>
      <c r="CPS47" s="114"/>
      <c r="CPT47" s="114"/>
      <c r="CPU47" s="114"/>
      <c r="CPV47" s="114"/>
      <c r="CPW47" s="114"/>
      <c r="CPX47" s="114"/>
      <c r="CPY47" s="114"/>
      <c r="CPZ47" s="114"/>
      <c r="CQA47" s="114"/>
      <c r="CQB47" s="114"/>
      <c r="CQC47" s="114"/>
      <c r="CQD47" s="114"/>
      <c r="CQE47" s="114"/>
      <c r="CQF47" s="114"/>
      <c r="CQG47" s="114"/>
      <c r="CQH47" s="114"/>
      <c r="CQI47" s="114"/>
      <c r="CQJ47" s="114"/>
      <c r="CQK47" s="114"/>
      <c r="CQL47" s="114"/>
      <c r="CQM47" s="114"/>
      <c r="CQN47" s="114"/>
      <c r="CQO47" s="114"/>
      <c r="CQP47" s="114"/>
      <c r="CQQ47" s="114"/>
      <c r="CQR47" s="114"/>
      <c r="CQS47" s="114"/>
      <c r="CQT47" s="114"/>
      <c r="CQU47" s="114"/>
      <c r="CQV47" s="114"/>
      <c r="CQW47" s="114"/>
      <c r="CQX47" s="114"/>
      <c r="CQY47" s="114"/>
      <c r="CQZ47" s="114"/>
      <c r="CRA47" s="114"/>
      <c r="CRB47" s="114"/>
      <c r="CRC47" s="114"/>
      <c r="CRD47" s="114"/>
      <c r="CRE47" s="114"/>
      <c r="CRF47" s="114"/>
      <c r="CRG47" s="114"/>
      <c r="CRH47" s="114"/>
      <c r="CRI47" s="114"/>
      <c r="CRJ47" s="114"/>
      <c r="CRK47" s="114"/>
      <c r="CRL47" s="114"/>
      <c r="CRM47" s="114"/>
      <c r="CRN47" s="114"/>
      <c r="CRO47" s="114"/>
      <c r="CRP47" s="114"/>
      <c r="CRQ47" s="114"/>
      <c r="CRR47" s="114"/>
      <c r="CRS47" s="114"/>
      <c r="CRT47" s="114"/>
      <c r="CRU47" s="114"/>
      <c r="CRV47" s="114"/>
      <c r="CRW47" s="114"/>
      <c r="CRX47" s="114"/>
      <c r="CRY47" s="114"/>
      <c r="CRZ47" s="114"/>
      <c r="CSA47" s="114"/>
      <c r="CSB47" s="114"/>
      <c r="CSC47" s="114"/>
      <c r="CSD47" s="114"/>
      <c r="CSE47" s="114"/>
      <c r="CSF47" s="114"/>
      <c r="CSG47" s="114"/>
      <c r="CSH47" s="114"/>
      <c r="CSI47" s="114"/>
      <c r="CSJ47" s="114"/>
      <c r="CSK47" s="114"/>
      <c r="CSL47" s="114"/>
      <c r="CSM47" s="114"/>
      <c r="CSN47" s="114"/>
      <c r="CSO47" s="114"/>
      <c r="CSP47" s="114"/>
      <c r="CSQ47" s="114"/>
      <c r="CSR47" s="114"/>
      <c r="CSS47" s="114"/>
      <c r="CST47" s="114"/>
      <c r="CSU47" s="114"/>
      <c r="CSV47" s="114"/>
      <c r="CSW47" s="114"/>
      <c r="CSX47" s="114"/>
      <c r="CSY47" s="114"/>
      <c r="CSZ47" s="114"/>
      <c r="CTA47" s="114"/>
      <c r="CTB47" s="114"/>
      <c r="CTC47" s="114"/>
      <c r="CTD47" s="114"/>
      <c r="CTE47" s="114"/>
      <c r="CTF47" s="114"/>
      <c r="CTG47" s="114"/>
      <c r="CTH47" s="114"/>
      <c r="CTI47" s="114"/>
      <c r="CTJ47" s="114"/>
      <c r="CTK47" s="114"/>
      <c r="CTL47" s="114"/>
      <c r="CTM47" s="114"/>
      <c r="CTN47" s="114"/>
      <c r="CTO47" s="114"/>
      <c r="CTP47" s="114"/>
      <c r="CTQ47" s="114"/>
      <c r="CTR47" s="114"/>
      <c r="CTS47" s="114"/>
      <c r="CTT47" s="114"/>
      <c r="CTU47" s="114"/>
      <c r="CTV47" s="114"/>
      <c r="CTW47" s="114"/>
      <c r="CTX47" s="114"/>
      <c r="CTY47" s="114"/>
      <c r="CTZ47" s="114"/>
      <c r="CUA47" s="114"/>
      <c r="CUB47" s="114"/>
      <c r="CUC47" s="114"/>
      <c r="CUD47" s="114"/>
      <c r="CUE47" s="114"/>
      <c r="CUF47" s="114"/>
      <c r="CUG47" s="114"/>
      <c r="CUH47" s="114"/>
      <c r="CUI47" s="114"/>
      <c r="CUJ47" s="114"/>
      <c r="CUK47" s="114"/>
      <c r="CUL47" s="114"/>
      <c r="CUM47" s="114"/>
      <c r="CUN47" s="114"/>
      <c r="CUO47" s="114"/>
      <c r="CUP47" s="114"/>
      <c r="CUQ47" s="114"/>
      <c r="CUR47" s="114"/>
      <c r="CUS47" s="114"/>
      <c r="CUT47" s="114"/>
      <c r="CUU47" s="114"/>
      <c r="CUV47" s="114"/>
      <c r="CUW47" s="114"/>
      <c r="CUX47" s="114"/>
      <c r="CUY47" s="114"/>
      <c r="CUZ47" s="114"/>
      <c r="CVA47" s="114"/>
      <c r="CVB47" s="114"/>
      <c r="CVC47" s="114"/>
      <c r="CVD47" s="114"/>
      <c r="CVE47" s="114"/>
      <c r="CVF47" s="114"/>
      <c r="CVG47" s="114"/>
      <c r="CVH47" s="114"/>
      <c r="CVI47" s="114"/>
      <c r="CVJ47" s="114"/>
      <c r="CVK47" s="114"/>
      <c r="CVL47" s="114"/>
      <c r="CVM47" s="114"/>
      <c r="CVN47" s="114"/>
      <c r="CVO47" s="114"/>
      <c r="CVP47" s="114"/>
      <c r="CVQ47" s="114"/>
      <c r="CVR47" s="114"/>
      <c r="CVS47" s="114"/>
      <c r="CVT47" s="114"/>
      <c r="CVU47" s="114"/>
      <c r="CVV47" s="114"/>
      <c r="CVW47" s="114"/>
      <c r="CVX47" s="114"/>
      <c r="CVY47" s="114"/>
      <c r="CVZ47" s="114"/>
      <c r="CWA47" s="114"/>
      <c r="CWB47" s="114"/>
      <c r="CWC47" s="114"/>
      <c r="CWD47" s="114"/>
      <c r="CWE47" s="114"/>
      <c r="CWF47" s="114"/>
      <c r="CWG47" s="114"/>
      <c r="CWH47" s="114"/>
      <c r="CWI47" s="114"/>
      <c r="CWJ47" s="114"/>
      <c r="CWK47" s="114"/>
      <c r="CWL47" s="114"/>
      <c r="CWM47" s="114"/>
      <c r="CWN47" s="114"/>
      <c r="CWO47" s="114"/>
      <c r="CWP47" s="114"/>
      <c r="CWQ47" s="114"/>
      <c r="CWR47" s="114"/>
      <c r="CWS47" s="114"/>
      <c r="CWT47" s="114"/>
      <c r="CWU47" s="114"/>
      <c r="CWV47" s="114"/>
      <c r="CWW47" s="114"/>
      <c r="CWX47" s="114"/>
      <c r="CWY47" s="114"/>
      <c r="CWZ47" s="114"/>
      <c r="CXA47" s="114"/>
      <c r="CXB47" s="114"/>
      <c r="CXC47" s="114"/>
      <c r="CXD47" s="114"/>
      <c r="CXE47" s="114"/>
      <c r="CXF47" s="114"/>
      <c r="CXG47" s="114"/>
      <c r="CXH47" s="114"/>
      <c r="CXI47" s="114"/>
      <c r="CXJ47" s="114"/>
      <c r="CXK47" s="114"/>
      <c r="CXL47" s="114"/>
      <c r="CXM47" s="114"/>
      <c r="CXN47" s="114"/>
      <c r="CXO47" s="114"/>
      <c r="CXP47" s="114"/>
      <c r="CXQ47" s="114"/>
      <c r="CXR47" s="114"/>
      <c r="CXS47" s="114"/>
      <c r="CXT47" s="114"/>
      <c r="CXU47" s="114"/>
      <c r="CXV47" s="114"/>
      <c r="CXW47" s="114"/>
      <c r="CXX47" s="114"/>
      <c r="CXY47" s="114"/>
      <c r="CXZ47" s="114"/>
      <c r="CYA47" s="114"/>
      <c r="CYB47" s="114"/>
      <c r="CYC47" s="114"/>
      <c r="CYD47" s="114"/>
      <c r="CYE47" s="114"/>
      <c r="CYF47" s="114"/>
      <c r="CYG47" s="114"/>
      <c r="CYH47" s="114"/>
      <c r="CYI47" s="114"/>
      <c r="CYJ47" s="114"/>
      <c r="CYK47" s="114"/>
      <c r="CYL47" s="114"/>
      <c r="CYM47" s="114"/>
      <c r="CYN47" s="114"/>
      <c r="CYO47" s="114"/>
      <c r="CYP47" s="114"/>
      <c r="CYQ47" s="114"/>
      <c r="CYR47" s="114"/>
      <c r="CYS47" s="114"/>
      <c r="CYT47" s="114"/>
      <c r="CYU47" s="114"/>
      <c r="CYV47" s="114"/>
      <c r="CYW47" s="114"/>
      <c r="CYX47" s="114"/>
      <c r="CYY47" s="114"/>
      <c r="CYZ47" s="114"/>
      <c r="CZA47" s="114"/>
      <c r="CZB47" s="114"/>
      <c r="CZC47" s="114"/>
      <c r="CZD47" s="114"/>
      <c r="CZE47" s="114"/>
      <c r="CZF47" s="114"/>
      <c r="CZG47" s="114"/>
      <c r="CZH47" s="114"/>
      <c r="CZI47" s="114"/>
      <c r="CZJ47" s="114"/>
      <c r="CZK47" s="114"/>
      <c r="CZL47" s="114"/>
      <c r="CZM47" s="114"/>
      <c r="CZN47" s="114"/>
      <c r="CZO47" s="114"/>
      <c r="CZP47" s="114"/>
      <c r="CZQ47" s="114"/>
      <c r="CZR47" s="114"/>
      <c r="CZS47" s="114"/>
      <c r="CZT47" s="114"/>
      <c r="CZU47" s="114"/>
      <c r="CZV47" s="114"/>
      <c r="CZW47" s="114"/>
      <c r="CZX47" s="114"/>
      <c r="CZY47" s="114"/>
      <c r="CZZ47" s="114"/>
      <c r="DAA47" s="114"/>
      <c r="DAB47" s="114"/>
      <c r="DAC47" s="114"/>
      <c r="DAD47" s="114"/>
      <c r="DAE47" s="114"/>
      <c r="DAF47" s="114"/>
      <c r="DAG47" s="114"/>
      <c r="DAH47" s="114"/>
      <c r="DAI47" s="114"/>
      <c r="DAJ47" s="114"/>
      <c r="DAK47" s="114"/>
      <c r="DAL47" s="114"/>
      <c r="DAM47" s="114"/>
      <c r="DAN47" s="114"/>
      <c r="DAO47" s="114"/>
      <c r="DAP47" s="114"/>
      <c r="DAQ47" s="114"/>
      <c r="DAR47" s="114"/>
      <c r="DAS47" s="114"/>
      <c r="DAT47" s="114"/>
      <c r="DAU47" s="114"/>
      <c r="DAV47" s="114"/>
      <c r="DAW47" s="114"/>
      <c r="DAX47" s="114"/>
      <c r="DAY47" s="114"/>
      <c r="DAZ47" s="114"/>
      <c r="DBA47" s="114"/>
      <c r="DBB47" s="114"/>
      <c r="DBC47" s="114"/>
      <c r="DBD47" s="114"/>
      <c r="DBE47" s="114"/>
      <c r="DBF47" s="114"/>
      <c r="DBG47" s="114"/>
      <c r="DBH47" s="114"/>
      <c r="DBI47" s="114"/>
      <c r="DBJ47" s="114"/>
      <c r="DBK47" s="114"/>
      <c r="DBL47" s="114"/>
      <c r="DBM47" s="114"/>
      <c r="DBN47" s="114"/>
      <c r="DBO47" s="114"/>
      <c r="DBP47" s="114"/>
      <c r="DBQ47" s="114"/>
      <c r="DBR47" s="114"/>
      <c r="DBS47" s="114"/>
      <c r="DBT47" s="114"/>
      <c r="DBU47" s="114"/>
      <c r="DBV47" s="114"/>
      <c r="DBW47" s="114"/>
      <c r="DBX47" s="114"/>
      <c r="DBY47" s="114"/>
      <c r="DBZ47" s="114"/>
      <c r="DCA47" s="114"/>
      <c r="DCB47" s="114"/>
      <c r="DCC47" s="114"/>
      <c r="DCD47" s="114"/>
      <c r="DCE47" s="114"/>
      <c r="DCF47" s="114"/>
      <c r="DCG47" s="114"/>
      <c r="DCH47" s="114"/>
      <c r="DCI47" s="114"/>
      <c r="DCJ47" s="114"/>
      <c r="DCK47" s="114"/>
      <c r="DCL47" s="114"/>
      <c r="DCM47" s="114"/>
      <c r="DCN47" s="114"/>
      <c r="DCO47" s="114"/>
      <c r="DCP47" s="114"/>
      <c r="DCQ47" s="114"/>
      <c r="DCR47" s="114"/>
      <c r="DCS47" s="114"/>
      <c r="DCT47" s="114"/>
      <c r="DCU47" s="114"/>
      <c r="DCV47" s="114"/>
      <c r="DCW47" s="114"/>
      <c r="DCX47" s="114"/>
      <c r="DCY47" s="114"/>
      <c r="DCZ47" s="114"/>
      <c r="DDA47" s="114"/>
      <c r="DDB47" s="114"/>
      <c r="DDC47" s="114"/>
      <c r="DDD47" s="114"/>
      <c r="DDE47" s="114"/>
      <c r="DDF47" s="114"/>
      <c r="DDG47" s="114"/>
      <c r="DDH47" s="114"/>
      <c r="DDI47" s="114"/>
      <c r="DDJ47" s="114"/>
      <c r="DDK47" s="114"/>
      <c r="DDL47" s="114"/>
      <c r="DDM47" s="114"/>
      <c r="DDN47" s="114"/>
      <c r="DDO47" s="114"/>
      <c r="DDP47" s="114"/>
      <c r="DDQ47" s="114"/>
      <c r="DDR47" s="114"/>
      <c r="DDS47" s="114"/>
      <c r="DDT47" s="114"/>
      <c r="DDU47" s="114"/>
      <c r="DDV47" s="114"/>
      <c r="DDW47" s="114"/>
      <c r="DDX47" s="114"/>
      <c r="DDY47" s="114"/>
      <c r="DDZ47" s="114"/>
      <c r="DEA47" s="114"/>
      <c r="DEB47" s="114"/>
      <c r="DEC47" s="114"/>
      <c r="DED47" s="114"/>
      <c r="DEE47" s="114"/>
      <c r="DEF47" s="114"/>
      <c r="DEG47" s="114"/>
      <c r="DEH47" s="114"/>
      <c r="DEI47" s="114"/>
      <c r="DEJ47" s="114"/>
      <c r="DEK47" s="114"/>
      <c r="DEL47" s="114"/>
      <c r="DEM47" s="114"/>
      <c r="DEN47" s="114"/>
      <c r="DEO47" s="114"/>
      <c r="DEP47" s="114"/>
      <c r="DEQ47" s="114"/>
      <c r="DER47" s="114"/>
      <c r="DES47" s="114"/>
      <c r="DET47" s="114"/>
      <c r="DEU47" s="114"/>
      <c r="DEV47" s="114"/>
      <c r="DEW47" s="114"/>
      <c r="DEX47" s="114"/>
      <c r="DEY47" s="114"/>
      <c r="DEZ47" s="114"/>
      <c r="DFA47" s="114"/>
      <c r="DFB47" s="114"/>
      <c r="DFC47" s="114"/>
      <c r="DFD47" s="114"/>
      <c r="DFE47" s="114"/>
      <c r="DFF47" s="114"/>
      <c r="DFG47" s="114"/>
      <c r="DFH47" s="114"/>
      <c r="DFI47" s="114"/>
      <c r="DFJ47" s="114"/>
      <c r="DFK47" s="114"/>
      <c r="DFL47" s="114"/>
      <c r="DFM47" s="114"/>
      <c r="DFN47" s="114"/>
      <c r="DFO47" s="114"/>
      <c r="DFP47" s="114"/>
      <c r="DFQ47" s="114"/>
      <c r="DFR47" s="114"/>
      <c r="DFS47" s="114"/>
      <c r="DFT47" s="114"/>
      <c r="DFU47" s="114"/>
      <c r="DFV47" s="114"/>
      <c r="DFW47" s="114"/>
      <c r="DFX47" s="114"/>
      <c r="DFY47" s="114"/>
      <c r="DFZ47" s="114"/>
      <c r="DGA47" s="114"/>
      <c r="DGB47" s="114"/>
      <c r="DGC47" s="114"/>
      <c r="DGD47" s="114"/>
      <c r="DGE47" s="114"/>
      <c r="DGF47" s="114"/>
      <c r="DGG47" s="114"/>
      <c r="DGH47" s="114"/>
      <c r="DGI47" s="114"/>
      <c r="DGJ47" s="114"/>
      <c r="DGK47" s="114"/>
      <c r="DGL47" s="114"/>
      <c r="DGM47" s="114"/>
      <c r="DGN47" s="114"/>
      <c r="DGO47" s="114"/>
      <c r="DGP47" s="114"/>
      <c r="DGQ47" s="114"/>
      <c r="DGR47" s="114"/>
      <c r="DGS47" s="114"/>
      <c r="DGT47" s="114"/>
      <c r="DGU47" s="114"/>
      <c r="DGV47" s="114"/>
      <c r="DGW47" s="114"/>
      <c r="DGX47" s="114"/>
      <c r="DGY47" s="114"/>
      <c r="DGZ47" s="114"/>
      <c r="DHA47" s="114"/>
      <c r="DHB47" s="114"/>
      <c r="DHC47" s="114"/>
      <c r="DHD47" s="114"/>
      <c r="DHE47" s="114"/>
      <c r="DHF47" s="114"/>
      <c r="DHG47" s="114"/>
      <c r="DHH47" s="114"/>
      <c r="DHI47" s="114"/>
      <c r="DHJ47" s="114"/>
      <c r="DHK47" s="114"/>
      <c r="DHL47" s="114"/>
      <c r="DHM47" s="114"/>
      <c r="DHN47" s="114"/>
      <c r="DHO47" s="114"/>
      <c r="DHP47" s="114"/>
      <c r="DHQ47" s="114"/>
      <c r="DHR47" s="114"/>
      <c r="DHS47" s="114"/>
      <c r="DHT47" s="114"/>
      <c r="DHU47" s="114"/>
      <c r="DHV47" s="114"/>
      <c r="DHW47" s="114"/>
      <c r="DHX47" s="114"/>
      <c r="DHY47" s="114"/>
      <c r="DHZ47" s="114"/>
      <c r="DIA47" s="114"/>
      <c r="DIB47" s="114"/>
      <c r="DIC47" s="114"/>
      <c r="DID47" s="114"/>
      <c r="DIE47" s="114"/>
      <c r="DIF47" s="114"/>
      <c r="DIG47" s="114"/>
      <c r="DIH47" s="114"/>
      <c r="DII47" s="114"/>
      <c r="DIJ47" s="114"/>
      <c r="DIK47" s="114"/>
      <c r="DIL47" s="114"/>
      <c r="DIM47" s="114"/>
      <c r="DIN47" s="114"/>
      <c r="DIO47" s="114"/>
      <c r="DIP47" s="114"/>
      <c r="DIQ47" s="114"/>
      <c r="DIR47" s="114"/>
      <c r="DIS47" s="114"/>
      <c r="DIT47" s="114"/>
      <c r="DIU47" s="114"/>
      <c r="DIV47" s="114"/>
      <c r="DIW47" s="114"/>
      <c r="DIX47" s="114"/>
      <c r="DIY47" s="114"/>
      <c r="DIZ47" s="114"/>
      <c r="DJA47" s="114"/>
      <c r="DJB47" s="114"/>
      <c r="DJC47" s="114"/>
      <c r="DJD47" s="114"/>
      <c r="DJE47" s="114"/>
      <c r="DJF47" s="114"/>
      <c r="DJG47" s="114"/>
      <c r="DJH47" s="114"/>
      <c r="DJI47" s="114"/>
      <c r="DJJ47" s="114"/>
      <c r="DJK47" s="114"/>
      <c r="DJL47" s="114"/>
      <c r="DJM47" s="114"/>
      <c r="DJN47" s="114"/>
      <c r="DJO47" s="114"/>
      <c r="DJP47" s="114"/>
      <c r="DJQ47" s="114"/>
      <c r="DJR47" s="114"/>
      <c r="DJS47" s="114"/>
      <c r="DJT47" s="114"/>
      <c r="DJU47" s="114"/>
      <c r="DJV47" s="114"/>
      <c r="DJW47" s="114"/>
      <c r="DJX47" s="114"/>
      <c r="DJY47" s="114"/>
      <c r="DJZ47" s="114"/>
      <c r="DKA47" s="114"/>
      <c r="DKB47" s="114"/>
      <c r="DKC47" s="114"/>
      <c r="DKD47" s="114"/>
      <c r="DKE47" s="114"/>
      <c r="DKF47" s="114"/>
      <c r="DKG47" s="114"/>
      <c r="DKH47" s="114"/>
      <c r="DKI47" s="114"/>
      <c r="DKJ47" s="114"/>
      <c r="DKK47" s="114"/>
      <c r="DKL47" s="114"/>
      <c r="DKM47" s="114"/>
      <c r="DKN47" s="114"/>
      <c r="DKO47" s="114"/>
      <c r="DKP47" s="114"/>
      <c r="DKQ47" s="114"/>
      <c r="DKR47" s="114"/>
      <c r="DKS47" s="114"/>
      <c r="DKT47" s="114"/>
      <c r="DKU47" s="114"/>
      <c r="DKV47" s="114"/>
      <c r="DKW47" s="114"/>
      <c r="DKX47" s="114"/>
      <c r="DKY47" s="114"/>
      <c r="DKZ47" s="114"/>
      <c r="DLA47" s="114"/>
      <c r="DLB47" s="114"/>
      <c r="DLC47" s="114"/>
      <c r="DLD47" s="114"/>
      <c r="DLE47" s="114"/>
      <c r="DLF47" s="114"/>
      <c r="DLG47" s="114"/>
      <c r="DLH47" s="114"/>
      <c r="DLI47" s="114"/>
      <c r="DLJ47" s="114"/>
      <c r="DLK47" s="114"/>
      <c r="DLL47" s="114"/>
      <c r="DLM47" s="114"/>
      <c r="DLN47" s="114"/>
      <c r="DLO47" s="114"/>
      <c r="DLP47" s="114"/>
      <c r="DLQ47" s="114"/>
      <c r="DLR47" s="114"/>
      <c r="DLS47" s="114"/>
      <c r="DLT47" s="114"/>
      <c r="DLU47" s="114"/>
      <c r="DLV47" s="114"/>
      <c r="DLW47" s="114"/>
      <c r="DLX47" s="114"/>
      <c r="DLY47" s="114"/>
      <c r="DLZ47" s="114"/>
      <c r="DMA47" s="114"/>
      <c r="DMB47" s="114"/>
      <c r="DMC47" s="114"/>
      <c r="DMD47" s="114"/>
      <c r="DME47" s="114"/>
      <c r="DMF47" s="114"/>
      <c r="DMG47" s="114"/>
      <c r="DMH47" s="114"/>
      <c r="DMI47" s="114"/>
      <c r="DMJ47" s="114"/>
      <c r="DMK47" s="114"/>
      <c r="DML47" s="114"/>
      <c r="DMM47" s="114"/>
      <c r="DMN47" s="114"/>
      <c r="DMO47" s="114"/>
      <c r="DMP47" s="114"/>
      <c r="DMQ47" s="114"/>
      <c r="DMR47" s="114"/>
      <c r="DMS47" s="114"/>
      <c r="DMT47" s="114"/>
      <c r="DMU47" s="114"/>
      <c r="DMV47" s="114"/>
      <c r="DMW47" s="114"/>
      <c r="DMX47" s="114"/>
      <c r="DMY47" s="114"/>
      <c r="DMZ47" s="114"/>
      <c r="DNA47" s="114"/>
      <c r="DNB47" s="114"/>
      <c r="DNC47" s="114"/>
      <c r="DND47" s="114"/>
      <c r="DNE47" s="114"/>
      <c r="DNF47" s="114"/>
      <c r="DNG47" s="114"/>
      <c r="DNH47" s="114"/>
      <c r="DNI47" s="114"/>
      <c r="DNJ47" s="114"/>
      <c r="DNK47" s="114"/>
      <c r="DNL47" s="114"/>
      <c r="DNM47" s="114"/>
      <c r="DNN47" s="114"/>
      <c r="DNO47" s="114"/>
      <c r="DNP47" s="114"/>
      <c r="DNQ47" s="114"/>
      <c r="DNR47" s="114"/>
      <c r="DNS47" s="114"/>
      <c r="DNT47" s="114"/>
      <c r="DNU47" s="114"/>
      <c r="DNV47" s="114"/>
      <c r="DNW47" s="114"/>
      <c r="DNX47" s="114"/>
      <c r="DNY47" s="114"/>
      <c r="DNZ47" s="114"/>
      <c r="DOA47" s="114"/>
      <c r="DOB47" s="114"/>
      <c r="DOC47" s="114"/>
      <c r="DOD47" s="114"/>
      <c r="DOE47" s="114"/>
      <c r="DOF47" s="114"/>
      <c r="DOG47" s="114"/>
      <c r="DOH47" s="114"/>
      <c r="DOI47" s="114"/>
      <c r="DOJ47" s="114"/>
      <c r="DOK47" s="114"/>
      <c r="DOL47" s="114"/>
      <c r="DOM47" s="114"/>
      <c r="DON47" s="114"/>
      <c r="DOO47" s="114"/>
      <c r="DOP47" s="114"/>
      <c r="DOQ47" s="114"/>
      <c r="DOR47" s="114"/>
      <c r="DOS47" s="114"/>
      <c r="DOT47" s="114"/>
      <c r="DOU47" s="114"/>
      <c r="DOV47" s="114"/>
      <c r="DOW47" s="114"/>
      <c r="DOX47" s="114"/>
      <c r="DOY47" s="114"/>
      <c r="DOZ47" s="114"/>
      <c r="DPA47" s="114"/>
      <c r="DPB47" s="114"/>
      <c r="DPC47" s="114"/>
      <c r="DPD47" s="114"/>
      <c r="DPE47" s="114"/>
      <c r="DPF47" s="114"/>
      <c r="DPG47" s="114"/>
      <c r="DPH47" s="114"/>
      <c r="DPI47" s="114"/>
      <c r="DPJ47" s="114"/>
      <c r="DPK47" s="114"/>
      <c r="DPL47" s="114"/>
      <c r="DPM47" s="114"/>
      <c r="DPN47" s="114"/>
      <c r="DPO47" s="114"/>
      <c r="DPP47" s="114"/>
      <c r="DPQ47" s="114"/>
      <c r="DPR47" s="114"/>
      <c r="DPS47" s="114"/>
      <c r="DPT47" s="114"/>
      <c r="DPU47" s="114"/>
      <c r="DPV47" s="114"/>
      <c r="DPW47" s="114"/>
      <c r="DPX47" s="114"/>
      <c r="DPY47" s="114"/>
      <c r="DPZ47" s="114"/>
      <c r="DQA47" s="114"/>
      <c r="DQB47" s="114"/>
      <c r="DQC47" s="114"/>
      <c r="DQD47" s="114"/>
      <c r="DQE47" s="114"/>
      <c r="DQF47" s="114"/>
      <c r="DQG47" s="114"/>
      <c r="DQH47" s="114"/>
      <c r="DQI47" s="114"/>
      <c r="DQJ47" s="114"/>
      <c r="DQK47" s="114"/>
      <c r="DQL47" s="114"/>
      <c r="DQM47" s="114"/>
      <c r="DQN47" s="114"/>
      <c r="DQO47" s="114"/>
      <c r="DQP47" s="114"/>
      <c r="DQQ47" s="114"/>
      <c r="DQR47" s="114"/>
      <c r="DQS47" s="114"/>
      <c r="DQT47" s="114"/>
      <c r="DQU47" s="114"/>
      <c r="DQV47" s="114"/>
      <c r="DQW47" s="114"/>
      <c r="DQX47" s="114"/>
      <c r="DQY47" s="114"/>
      <c r="DQZ47" s="114"/>
      <c r="DRA47" s="114"/>
      <c r="DRB47" s="114"/>
      <c r="DRC47" s="114"/>
      <c r="DRD47" s="114"/>
      <c r="DRE47" s="114"/>
      <c r="DRF47" s="114"/>
      <c r="DRG47" s="114"/>
      <c r="DRH47" s="114"/>
      <c r="DRI47" s="114"/>
      <c r="DRJ47" s="114"/>
      <c r="DRK47" s="114"/>
      <c r="DRL47" s="114"/>
      <c r="DRM47" s="114"/>
      <c r="DRN47" s="114"/>
      <c r="DRO47" s="114"/>
      <c r="DRP47" s="114"/>
      <c r="DRQ47" s="114"/>
      <c r="DRR47" s="114"/>
      <c r="DRS47" s="114"/>
      <c r="DRT47" s="114"/>
      <c r="DRU47" s="114"/>
      <c r="DRV47" s="114"/>
      <c r="DRW47" s="114"/>
      <c r="DRX47" s="114"/>
      <c r="DRY47" s="114"/>
      <c r="DRZ47" s="114"/>
      <c r="DSA47" s="114"/>
      <c r="DSB47" s="114"/>
      <c r="DSC47" s="114"/>
      <c r="DSD47" s="114"/>
      <c r="DSE47" s="114"/>
      <c r="DSF47" s="114"/>
      <c r="DSG47" s="114"/>
      <c r="DSH47" s="114"/>
      <c r="DSI47" s="114"/>
      <c r="DSJ47" s="114"/>
      <c r="DSK47" s="114"/>
      <c r="DSL47" s="114"/>
      <c r="DSM47" s="114"/>
      <c r="DSN47" s="114"/>
      <c r="DSO47" s="114"/>
      <c r="DSP47" s="114"/>
      <c r="DSQ47" s="114"/>
      <c r="DSR47" s="114"/>
      <c r="DSS47" s="114"/>
      <c r="DST47" s="114"/>
      <c r="DSU47" s="114"/>
      <c r="DSV47" s="114"/>
      <c r="DSW47" s="114"/>
      <c r="DSX47" s="114"/>
      <c r="DSY47" s="114"/>
      <c r="DSZ47" s="114"/>
      <c r="DTA47" s="114"/>
      <c r="DTB47" s="114"/>
      <c r="DTC47" s="114"/>
      <c r="DTD47" s="114"/>
      <c r="DTE47" s="114"/>
      <c r="DTF47" s="114"/>
      <c r="DTG47" s="114"/>
      <c r="DTH47" s="114"/>
      <c r="DTI47" s="114"/>
      <c r="DTJ47" s="114"/>
      <c r="DTK47" s="114"/>
      <c r="DTL47" s="114"/>
      <c r="DTM47" s="114"/>
      <c r="DTN47" s="114"/>
      <c r="DTO47" s="114"/>
      <c r="DTP47" s="114"/>
      <c r="DTQ47" s="114"/>
      <c r="DTR47" s="114"/>
      <c r="DTS47" s="114"/>
      <c r="DTT47" s="114"/>
      <c r="DTU47" s="114"/>
      <c r="DTV47" s="114"/>
      <c r="DTW47" s="114"/>
      <c r="DTX47" s="114"/>
      <c r="DTY47" s="114"/>
      <c r="DTZ47" s="114"/>
      <c r="DUA47" s="114"/>
      <c r="DUB47" s="114"/>
      <c r="DUC47" s="114"/>
      <c r="DUD47" s="114"/>
      <c r="DUE47" s="114"/>
      <c r="DUF47" s="114"/>
      <c r="DUG47" s="114"/>
      <c r="DUH47" s="114"/>
      <c r="DUI47" s="114"/>
      <c r="DUJ47" s="114"/>
      <c r="DUK47" s="114"/>
      <c r="DUL47" s="114"/>
      <c r="DUM47" s="114"/>
      <c r="DUN47" s="114"/>
      <c r="DUO47" s="114"/>
      <c r="DUP47" s="114"/>
      <c r="DUQ47" s="114"/>
      <c r="DUR47" s="114"/>
      <c r="DUS47" s="114"/>
      <c r="DUT47" s="114"/>
      <c r="DUU47" s="114"/>
      <c r="DUV47" s="114"/>
      <c r="DUW47" s="114"/>
      <c r="DUX47" s="114"/>
      <c r="DUY47" s="114"/>
      <c r="DUZ47" s="114"/>
      <c r="DVA47" s="114"/>
      <c r="DVB47" s="114"/>
      <c r="DVC47" s="114"/>
      <c r="DVD47" s="114"/>
      <c r="DVE47" s="114"/>
      <c r="DVF47" s="114"/>
      <c r="DVG47" s="114"/>
      <c r="DVH47" s="114"/>
      <c r="DVI47" s="114"/>
      <c r="DVJ47" s="114"/>
      <c r="DVK47" s="114"/>
      <c r="DVL47" s="114"/>
      <c r="DVM47" s="114"/>
      <c r="DVN47" s="114"/>
      <c r="DVO47" s="114"/>
      <c r="DVP47" s="114"/>
      <c r="DVQ47" s="114"/>
      <c r="DVR47" s="114"/>
      <c r="DVS47" s="114"/>
      <c r="DVT47" s="114"/>
      <c r="DVU47" s="114"/>
      <c r="DVV47" s="114"/>
      <c r="DVW47" s="114"/>
      <c r="DVX47" s="114"/>
      <c r="DVY47" s="114"/>
      <c r="DVZ47" s="114"/>
      <c r="DWA47" s="114"/>
      <c r="DWB47" s="114"/>
      <c r="DWC47" s="114"/>
      <c r="DWD47" s="114"/>
      <c r="DWE47" s="114"/>
      <c r="DWF47" s="114"/>
      <c r="DWG47" s="114"/>
      <c r="DWH47" s="114"/>
      <c r="DWI47" s="114"/>
      <c r="DWJ47" s="114"/>
      <c r="DWK47" s="114"/>
      <c r="DWL47" s="114"/>
      <c r="DWM47" s="114"/>
      <c r="DWN47" s="114"/>
      <c r="DWO47" s="114"/>
      <c r="DWP47" s="114"/>
      <c r="DWQ47" s="114"/>
      <c r="DWR47" s="114"/>
      <c r="DWS47" s="114"/>
      <c r="DWT47" s="114"/>
      <c r="DWU47" s="114"/>
      <c r="DWV47" s="114"/>
      <c r="DWW47" s="114"/>
      <c r="DWX47" s="114"/>
      <c r="DWY47" s="114"/>
      <c r="DWZ47" s="114"/>
      <c r="DXA47" s="114"/>
      <c r="DXB47" s="114"/>
      <c r="DXC47" s="114"/>
      <c r="DXD47" s="114"/>
      <c r="DXE47" s="114"/>
      <c r="DXF47" s="114"/>
      <c r="DXG47" s="114"/>
      <c r="DXH47" s="114"/>
      <c r="DXI47" s="114"/>
      <c r="DXJ47" s="114"/>
      <c r="DXK47" s="114"/>
      <c r="DXL47" s="114"/>
      <c r="DXM47" s="114"/>
      <c r="DXN47" s="114"/>
      <c r="DXO47" s="114"/>
      <c r="DXP47" s="114"/>
      <c r="DXQ47" s="114"/>
      <c r="DXR47" s="114"/>
      <c r="DXS47" s="114"/>
      <c r="DXT47" s="114"/>
      <c r="DXU47" s="114"/>
      <c r="DXV47" s="114"/>
      <c r="DXW47" s="114"/>
      <c r="DXX47" s="114"/>
      <c r="DXY47" s="114"/>
      <c r="DXZ47" s="114"/>
      <c r="DYA47" s="114"/>
      <c r="DYB47" s="114"/>
      <c r="DYC47" s="114"/>
      <c r="DYD47" s="114"/>
      <c r="DYE47" s="114"/>
      <c r="DYF47" s="114"/>
      <c r="DYG47" s="114"/>
      <c r="DYH47" s="114"/>
      <c r="DYI47" s="114"/>
      <c r="DYJ47" s="114"/>
      <c r="DYK47" s="114"/>
      <c r="DYL47" s="114"/>
      <c r="DYM47" s="114"/>
      <c r="DYN47" s="114"/>
      <c r="DYO47" s="114"/>
      <c r="DYP47" s="114"/>
      <c r="DYQ47" s="114"/>
      <c r="DYR47" s="114"/>
      <c r="DYS47" s="114"/>
      <c r="DYT47" s="114"/>
      <c r="DYU47" s="114"/>
      <c r="DYV47" s="114"/>
      <c r="DYW47" s="114"/>
      <c r="DYX47" s="114"/>
      <c r="DYY47" s="114"/>
      <c r="DYZ47" s="114"/>
      <c r="DZA47" s="114"/>
      <c r="DZB47" s="114"/>
      <c r="DZC47" s="114"/>
      <c r="DZD47" s="114"/>
      <c r="DZE47" s="114"/>
      <c r="DZF47" s="114"/>
      <c r="DZG47" s="114"/>
      <c r="DZH47" s="114"/>
      <c r="DZI47" s="114"/>
      <c r="DZJ47" s="114"/>
      <c r="DZK47" s="114"/>
      <c r="DZL47" s="114"/>
      <c r="DZM47" s="114"/>
      <c r="DZN47" s="114"/>
      <c r="DZO47" s="114"/>
      <c r="DZP47" s="114"/>
      <c r="DZQ47" s="114"/>
      <c r="DZR47" s="114"/>
      <c r="DZS47" s="114"/>
      <c r="DZT47" s="114"/>
      <c r="DZU47" s="114"/>
      <c r="DZV47" s="114"/>
      <c r="DZW47" s="114"/>
      <c r="DZX47" s="114"/>
      <c r="DZY47" s="114"/>
      <c r="DZZ47" s="114"/>
      <c r="EAA47" s="114"/>
      <c r="EAB47" s="114"/>
      <c r="EAC47" s="114"/>
      <c r="EAD47" s="114"/>
      <c r="EAE47" s="114"/>
      <c r="EAF47" s="114"/>
      <c r="EAG47" s="114"/>
      <c r="EAH47" s="114"/>
      <c r="EAI47" s="114"/>
      <c r="EAJ47" s="114"/>
      <c r="EAK47" s="114"/>
      <c r="EAL47" s="114"/>
      <c r="EAM47" s="114"/>
      <c r="EAN47" s="114"/>
      <c r="EAO47" s="114"/>
      <c r="EAP47" s="114"/>
      <c r="EAQ47" s="114"/>
      <c r="EAR47" s="114"/>
      <c r="EAS47" s="114"/>
      <c r="EAT47" s="114"/>
      <c r="EAU47" s="114"/>
      <c r="EAV47" s="114"/>
      <c r="EAW47" s="114"/>
      <c r="EAX47" s="114"/>
      <c r="EAY47" s="114"/>
      <c r="EAZ47" s="114"/>
      <c r="EBA47" s="114"/>
      <c r="EBB47" s="114"/>
      <c r="EBC47" s="114"/>
      <c r="EBD47" s="114"/>
      <c r="EBE47" s="114"/>
      <c r="EBF47" s="114"/>
      <c r="EBG47" s="114"/>
      <c r="EBH47" s="114"/>
      <c r="EBI47" s="114"/>
      <c r="EBJ47" s="114"/>
      <c r="EBK47" s="114"/>
      <c r="EBL47" s="114"/>
      <c r="EBM47" s="114"/>
      <c r="EBN47" s="114"/>
      <c r="EBO47" s="114"/>
      <c r="EBP47" s="114"/>
      <c r="EBQ47" s="114"/>
      <c r="EBR47" s="114"/>
      <c r="EBS47" s="114"/>
      <c r="EBT47" s="114"/>
      <c r="EBU47" s="114"/>
      <c r="EBV47" s="114"/>
      <c r="EBW47" s="114"/>
      <c r="EBX47" s="114"/>
      <c r="EBY47" s="114"/>
      <c r="EBZ47" s="114"/>
      <c r="ECA47" s="114"/>
      <c r="ECB47" s="114"/>
      <c r="ECC47" s="114"/>
      <c r="ECD47" s="114"/>
      <c r="ECE47" s="114"/>
      <c r="ECF47" s="114"/>
      <c r="ECG47" s="114"/>
      <c r="ECH47" s="114"/>
      <c r="ECI47" s="114"/>
      <c r="ECJ47" s="114"/>
      <c r="ECK47" s="114"/>
      <c r="ECL47" s="114"/>
      <c r="ECM47" s="114"/>
      <c r="ECN47" s="114"/>
      <c r="ECO47" s="114"/>
      <c r="ECP47" s="114"/>
      <c r="ECQ47" s="114"/>
      <c r="ECR47" s="114"/>
      <c r="ECS47" s="114"/>
      <c r="ECT47" s="114"/>
      <c r="ECU47" s="114"/>
      <c r="ECV47" s="114"/>
      <c r="ECW47" s="114"/>
      <c r="ECX47" s="114"/>
      <c r="ECY47" s="114"/>
      <c r="ECZ47" s="114"/>
      <c r="EDA47" s="114"/>
      <c r="EDB47" s="114"/>
      <c r="EDC47" s="114"/>
      <c r="EDD47" s="114"/>
      <c r="EDE47" s="114"/>
      <c r="EDF47" s="114"/>
      <c r="EDG47" s="114"/>
      <c r="EDH47" s="114"/>
      <c r="EDI47" s="114"/>
      <c r="EDJ47" s="114"/>
      <c r="EDK47" s="114"/>
      <c r="EDL47" s="114"/>
      <c r="EDM47" s="114"/>
      <c r="EDN47" s="114"/>
      <c r="EDO47" s="114"/>
      <c r="EDP47" s="114"/>
      <c r="EDQ47" s="114"/>
      <c r="EDR47" s="114"/>
      <c r="EDS47" s="114"/>
      <c r="EDT47" s="114"/>
      <c r="EDU47" s="114"/>
      <c r="EDV47" s="114"/>
      <c r="EDW47" s="114"/>
      <c r="EDX47" s="114"/>
      <c r="EDY47" s="114"/>
      <c r="EDZ47" s="114"/>
      <c r="EEA47" s="114"/>
      <c r="EEB47" s="114"/>
      <c r="EEC47" s="114"/>
      <c r="EED47" s="114"/>
      <c r="EEE47" s="114"/>
      <c r="EEF47" s="114"/>
      <c r="EEG47" s="114"/>
      <c r="EEH47" s="114"/>
      <c r="EEI47" s="114"/>
      <c r="EEJ47" s="114"/>
      <c r="EEK47" s="114"/>
      <c r="EEL47" s="114"/>
      <c r="EEM47" s="114"/>
      <c r="EEN47" s="114"/>
      <c r="EEO47" s="114"/>
      <c r="EEP47" s="114"/>
      <c r="EEQ47" s="114"/>
      <c r="EER47" s="114"/>
      <c r="EES47" s="114"/>
      <c r="EET47" s="114"/>
      <c r="EEU47" s="114"/>
      <c r="EEV47" s="114"/>
      <c r="EEW47" s="114"/>
      <c r="EEX47" s="114"/>
      <c r="EEY47" s="114"/>
      <c r="EEZ47" s="114"/>
      <c r="EFA47" s="114"/>
      <c r="EFB47" s="114"/>
      <c r="EFC47" s="114"/>
      <c r="EFD47" s="114"/>
      <c r="EFE47" s="114"/>
      <c r="EFF47" s="114"/>
      <c r="EFG47" s="114"/>
      <c r="EFH47" s="114"/>
      <c r="EFI47" s="114"/>
      <c r="EFJ47" s="114"/>
      <c r="EFK47" s="114"/>
      <c r="EFL47" s="114"/>
      <c r="EFM47" s="114"/>
      <c r="EFN47" s="114"/>
      <c r="EFO47" s="114"/>
      <c r="EFP47" s="114"/>
      <c r="EFQ47" s="114"/>
      <c r="EFR47" s="114"/>
      <c r="EFS47" s="114"/>
      <c r="EFT47" s="114"/>
      <c r="EFU47" s="114"/>
      <c r="EFV47" s="114"/>
      <c r="EFW47" s="114"/>
      <c r="EFX47" s="114"/>
      <c r="EFY47" s="114"/>
      <c r="EFZ47" s="114"/>
      <c r="EGA47" s="114"/>
      <c r="EGB47" s="114"/>
      <c r="EGC47" s="114"/>
      <c r="EGD47" s="114"/>
      <c r="EGE47" s="114"/>
      <c r="EGF47" s="114"/>
      <c r="EGG47" s="114"/>
      <c r="EGH47" s="114"/>
      <c r="EGI47" s="114"/>
      <c r="EGJ47" s="114"/>
      <c r="EGK47" s="114"/>
      <c r="EGL47" s="114"/>
      <c r="EGM47" s="114"/>
      <c r="EGN47" s="114"/>
      <c r="EGO47" s="114"/>
      <c r="EGP47" s="114"/>
      <c r="EGQ47" s="114"/>
      <c r="EGR47" s="114"/>
      <c r="EGS47" s="114"/>
      <c r="EGT47" s="114"/>
      <c r="EGU47" s="114"/>
      <c r="EGV47" s="114"/>
      <c r="EGW47" s="114"/>
      <c r="EGX47" s="114"/>
      <c r="EGY47" s="114"/>
      <c r="EGZ47" s="114"/>
      <c r="EHA47" s="114"/>
      <c r="EHB47" s="114"/>
      <c r="EHC47" s="114"/>
      <c r="EHD47" s="114"/>
      <c r="EHE47" s="114"/>
      <c r="EHF47" s="114"/>
      <c r="EHG47" s="114"/>
      <c r="EHH47" s="114"/>
      <c r="EHI47" s="114"/>
      <c r="EHJ47" s="114"/>
      <c r="EHK47" s="114"/>
      <c r="EHL47" s="114"/>
      <c r="EHM47" s="114"/>
      <c r="EHN47" s="114"/>
      <c r="EHO47" s="114"/>
      <c r="EHP47" s="114"/>
      <c r="EHQ47" s="114"/>
      <c r="EHR47" s="114"/>
      <c r="EHS47" s="114"/>
      <c r="EHT47" s="114"/>
      <c r="EHU47" s="114"/>
      <c r="EHV47" s="114"/>
      <c r="EHW47" s="114"/>
      <c r="EHX47" s="114"/>
      <c r="EHY47" s="114"/>
      <c r="EHZ47" s="114"/>
      <c r="EIA47" s="114"/>
      <c r="EIB47" s="114"/>
      <c r="EIC47" s="114"/>
      <c r="EID47" s="114"/>
      <c r="EIE47" s="114"/>
      <c r="EIF47" s="114"/>
      <c r="EIG47" s="114"/>
      <c r="EIH47" s="114"/>
      <c r="EII47" s="114"/>
      <c r="EIJ47" s="114"/>
      <c r="EIK47" s="114"/>
      <c r="EIL47" s="114"/>
      <c r="EIM47" s="114"/>
      <c r="EIN47" s="114"/>
      <c r="EIO47" s="114"/>
      <c r="EIP47" s="114"/>
      <c r="EIQ47" s="114"/>
      <c r="EIR47" s="114"/>
      <c r="EIS47" s="114"/>
      <c r="EIT47" s="114"/>
      <c r="EIU47" s="114"/>
      <c r="EIV47" s="114"/>
      <c r="EIW47" s="114"/>
      <c r="EIX47" s="114"/>
      <c r="EIY47" s="114"/>
      <c r="EIZ47" s="114"/>
      <c r="EJA47" s="114"/>
      <c r="EJB47" s="114"/>
      <c r="EJC47" s="114"/>
      <c r="EJD47" s="114"/>
      <c r="EJE47" s="114"/>
      <c r="EJF47" s="114"/>
      <c r="EJG47" s="114"/>
      <c r="EJH47" s="114"/>
      <c r="EJI47" s="114"/>
      <c r="EJJ47" s="114"/>
      <c r="EJK47" s="114"/>
      <c r="EJL47" s="114"/>
      <c r="EJM47" s="114"/>
      <c r="EJN47" s="114"/>
      <c r="EJO47" s="114"/>
      <c r="EJP47" s="114"/>
      <c r="EJQ47" s="114"/>
      <c r="EJR47" s="114"/>
      <c r="EJS47" s="114"/>
      <c r="EJT47" s="114"/>
      <c r="EJU47" s="114"/>
      <c r="EJV47" s="114"/>
      <c r="EJW47" s="114"/>
      <c r="EJX47" s="114"/>
      <c r="EJY47" s="114"/>
      <c r="EJZ47" s="114"/>
      <c r="EKA47" s="114"/>
      <c r="EKB47" s="114"/>
      <c r="EKC47" s="114"/>
      <c r="EKD47" s="114"/>
      <c r="EKE47" s="114"/>
      <c r="EKF47" s="114"/>
      <c r="EKG47" s="114"/>
      <c r="EKH47" s="114"/>
      <c r="EKI47" s="114"/>
      <c r="EKJ47" s="114"/>
      <c r="EKK47" s="114"/>
      <c r="EKL47" s="114"/>
      <c r="EKM47" s="114"/>
      <c r="EKN47" s="114"/>
      <c r="EKO47" s="114"/>
      <c r="EKP47" s="114"/>
      <c r="EKQ47" s="114"/>
      <c r="EKR47" s="114"/>
      <c r="EKS47" s="114"/>
      <c r="EKT47" s="114"/>
      <c r="EKU47" s="114"/>
      <c r="EKV47" s="114"/>
      <c r="EKW47" s="114"/>
      <c r="EKX47" s="114"/>
      <c r="EKY47" s="114"/>
      <c r="EKZ47" s="114"/>
      <c r="ELA47" s="114"/>
      <c r="ELB47" s="114"/>
      <c r="ELC47" s="114"/>
      <c r="ELD47" s="114"/>
      <c r="ELE47" s="114"/>
      <c r="ELF47" s="114"/>
      <c r="ELG47" s="114"/>
      <c r="ELH47" s="114"/>
      <c r="ELI47" s="114"/>
      <c r="ELJ47" s="114"/>
      <c r="ELK47" s="114"/>
      <c r="ELL47" s="114"/>
      <c r="ELM47" s="114"/>
      <c r="ELN47" s="114"/>
      <c r="ELO47" s="114"/>
      <c r="ELP47" s="114"/>
      <c r="ELQ47" s="114"/>
      <c r="ELR47" s="114"/>
      <c r="ELS47" s="114"/>
      <c r="ELT47" s="114"/>
      <c r="ELU47" s="114"/>
      <c r="ELV47" s="114"/>
      <c r="ELW47" s="114"/>
      <c r="ELX47" s="114"/>
      <c r="ELY47" s="114"/>
      <c r="ELZ47" s="114"/>
      <c r="EMA47" s="114"/>
      <c r="EMB47" s="114"/>
      <c r="EMC47" s="114"/>
      <c r="EMD47" s="114"/>
      <c r="EME47" s="114"/>
      <c r="EMF47" s="114"/>
      <c r="EMG47" s="114"/>
      <c r="EMH47" s="114"/>
      <c r="EMI47" s="114"/>
      <c r="EMJ47" s="114"/>
      <c r="EMK47" s="114"/>
      <c r="EML47" s="114"/>
      <c r="EMM47" s="114"/>
      <c r="EMN47" s="114"/>
      <c r="EMO47" s="114"/>
      <c r="EMP47" s="114"/>
      <c r="EMQ47" s="114"/>
      <c r="EMR47" s="114"/>
      <c r="EMS47" s="114"/>
      <c r="EMT47" s="114"/>
      <c r="EMU47" s="114"/>
      <c r="EMV47" s="114"/>
      <c r="EMW47" s="114"/>
      <c r="EMX47" s="114"/>
      <c r="EMY47" s="114"/>
      <c r="EMZ47" s="114"/>
      <c r="ENA47" s="114"/>
      <c r="ENB47" s="114"/>
      <c r="ENC47" s="114"/>
      <c r="END47" s="114"/>
      <c r="ENE47" s="114"/>
      <c r="ENF47" s="114"/>
      <c r="ENG47" s="114"/>
      <c r="ENH47" s="114"/>
      <c r="ENI47" s="114"/>
      <c r="ENJ47" s="114"/>
      <c r="ENK47" s="114"/>
      <c r="ENL47" s="114"/>
      <c r="ENM47" s="114"/>
      <c r="ENN47" s="114"/>
      <c r="ENO47" s="114"/>
      <c r="ENP47" s="114"/>
      <c r="ENQ47" s="114"/>
      <c r="ENR47" s="114"/>
      <c r="ENS47" s="114"/>
      <c r="ENT47" s="114"/>
      <c r="ENU47" s="114"/>
      <c r="ENV47" s="114"/>
      <c r="ENW47" s="114"/>
      <c r="ENX47" s="114"/>
      <c r="ENY47" s="114"/>
      <c r="ENZ47" s="114"/>
      <c r="EOA47" s="114"/>
      <c r="EOB47" s="114"/>
      <c r="EOC47" s="114"/>
      <c r="EOD47" s="114"/>
      <c r="EOE47" s="114"/>
      <c r="EOF47" s="114"/>
      <c r="EOG47" s="114"/>
      <c r="EOH47" s="114"/>
      <c r="EOI47" s="114"/>
      <c r="EOJ47" s="114"/>
      <c r="EOK47" s="114"/>
      <c r="EOL47" s="114"/>
      <c r="EOM47" s="114"/>
      <c r="EON47" s="114"/>
      <c r="EOO47" s="114"/>
      <c r="EOP47" s="114"/>
      <c r="EOQ47" s="114"/>
      <c r="EOR47" s="114"/>
      <c r="EOS47" s="114"/>
      <c r="EOT47" s="114"/>
      <c r="EOU47" s="114"/>
      <c r="EOV47" s="114"/>
      <c r="EOW47" s="114"/>
      <c r="EOX47" s="114"/>
      <c r="EOY47" s="114"/>
      <c r="EOZ47" s="114"/>
      <c r="EPA47" s="114"/>
      <c r="EPB47" s="114"/>
      <c r="EPC47" s="114"/>
      <c r="EPD47" s="114"/>
      <c r="EPE47" s="114"/>
      <c r="EPF47" s="114"/>
      <c r="EPG47" s="114"/>
      <c r="EPH47" s="114"/>
      <c r="EPI47" s="114"/>
      <c r="EPJ47" s="114"/>
      <c r="EPK47" s="114"/>
      <c r="EPL47" s="114"/>
      <c r="EPM47" s="114"/>
      <c r="EPN47" s="114"/>
      <c r="EPO47" s="114"/>
      <c r="EPP47" s="114"/>
      <c r="EPQ47" s="114"/>
      <c r="EPR47" s="114"/>
      <c r="EPS47" s="114"/>
      <c r="EPT47" s="114"/>
      <c r="EPU47" s="114"/>
      <c r="EPV47" s="114"/>
      <c r="EPW47" s="114"/>
      <c r="EPX47" s="114"/>
      <c r="EPY47" s="114"/>
      <c r="EPZ47" s="114"/>
      <c r="EQA47" s="114"/>
      <c r="EQB47" s="114"/>
      <c r="EQC47" s="114"/>
      <c r="EQD47" s="114"/>
      <c r="EQE47" s="114"/>
      <c r="EQF47" s="114"/>
      <c r="EQG47" s="114"/>
      <c r="EQH47" s="114"/>
      <c r="EQI47" s="114"/>
      <c r="EQJ47" s="114"/>
      <c r="EQK47" s="114"/>
      <c r="EQL47" s="114"/>
      <c r="EQM47" s="114"/>
      <c r="EQN47" s="114"/>
      <c r="EQO47" s="114"/>
      <c r="EQP47" s="114"/>
      <c r="EQQ47" s="114"/>
      <c r="EQR47" s="114"/>
      <c r="EQS47" s="114"/>
      <c r="EQT47" s="114"/>
      <c r="EQU47" s="114"/>
      <c r="EQV47" s="114"/>
      <c r="EQW47" s="114"/>
      <c r="EQX47" s="114"/>
      <c r="EQY47" s="114"/>
      <c r="EQZ47" s="114"/>
      <c r="ERA47" s="114"/>
      <c r="ERB47" s="114"/>
      <c r="ERC47" s="114"/>
      <c r="ERD47" s="114"/>
      <c r="ERE47" s="114"/>
      <c r="ERF47" s="114"/>
      <c r="ERG47" s="114"/>
      <c r="ERH47" s="114"/>
      <c r="ERI47" s="114"/>
      <c r="ERJ47" s="114"/>
      <c r="ERK47" s="114"/>
      <c r="ERL47" s="114"/>
      <c r="ERM47" s="114"/>
      <c r="ERN47" s="114"/>
      <c r="ERO47" s="114"/>
      <c r="ERP47" s="114"/>
      <c r="ERQ47" s="114"/>
      <c r="ERR47" s="114"/>
      <c r="ERS47" s="114"/>
      <c r="ERT47" s="114"/>
      <c r="ERU47" s="114"/>
      <c r="ERV47" s="114"/>
      <c r="ERW47" s="114"/>
      <c r="ERX47" s="114"/>
      <c r="ERY47" s="114"/>
      <c r="ERZ47" s="114"/>
      <c r="ESA47" s="114"/>
      <c r="ESB47" s="114"/>
      <c r="ESC47" s="114"/>
      <c r="ESD47" s="114"/>
      <c r="ESE47" s="114"/>
      <c r="ESF47" s="114"/>
      <c r="ESG47" s="114"/>
      <c r="ESH47" s="114"/>
      <c r="ESI47" s="114"/>
      <c r="ESJ47" s="114"/>
      <c r="ESK47" s="114"/>
      <c r="ESL47" s="114"/>
      <c r="ESM47" s="114"/>
      <c r="ESN47" s="114"/>
      <c r="ESO47" s="114"/>
      <c r="ESP47" s="114"/>
      <c r="ESQ47" s="114"/>
      <c r="ESR47" s="114"/>
      <c r="ESS47" s="114"/>
      <c r="EST47" s="114"/>
      <c r="ESU47" s="114"/>
      <c r="ESV47" s="114"/>
      <c r="ESW47" s="114"/>
      <c r="ESX47" s="114"/>
      <c r="ESY47" s="114"/>
      <c r="ESZ47" s="114"/>
      <c r="ETA47" s="114"/>
      <c r="ETB47" s="114"/>
      <c r="ETC47" s="114"/>
      <c r="ETD47" s="114"/>
      <c r="ETE47" s="114"/>
      <c r="ETF47" s="114"/>
      <c r="ETG47" s="114"/>
      <c r="ETH47" s="114"/>
      <c r="ETI47" s="114"/>
      <c r="ETJ47" s="114"/>
      <c r="ETK47" s="114"/>
      <c r="ETL47" s="114"/>
      <c r="ETM47" s="114"/>
      <c r="ETN47" s="114"/>
      <c r="ETO47" s="114"/>
      <c r="ETP47" s="114"/>
      <c r="ETQ47" s="114"/>
      <c r="ETR47" s="114"/>
      <c r="ETS47" s="114"/>
      <c r="ETT47" s="114"/>
      <c r="ETU47" s="114"/>
      <c r="ETV47" s="114"/>
      <c r="ETW47" s="114"/>
      <c r="ETX47" s="114"/>
      <c r="ETY47" s="114"/>
      <c r="ETZ47" s="114"/>
      <c r="EUA47" s="114"/>
      <c r="EUB47" s="114"/>
      <c r="EUC47" s="114"/>
      <c r="EUD47" s="114"/>
      <c r="EUE47" s="114"/>
      <c r="EUF47" s="114"/>
      <c r="EUG47" s="114"/>
      <c r="EUH47" s="114"/>
      <c r="EUI47" s="114"/>
      <c r="EUJ47" s="114"/>
      <c r="EUK47" s="114"/>
      <c r="EUL47" s="114"/>
      <c r="EUM47" s="114"/>
      <c r="EUN47" s="114"/>
      <c r="EUO47" s="114"/>
      <c r="EUP47" s="114"/>
      <c r="EUQ47" s="114"/>
      <c r="EUR47" s="114"/>
      <c r="EUS47" s="114"/>
      <c r="EUT47" s="114"/>
      <c r="EUU47" s="114"/>
      <c r="EUV47" s="114"/>
      <c r="EUW47" s="114"/>
      <c r="EUX47" s="114"/>
      <c r="EUY47" s="114"/>
      <c r="EUZ47" s="114"/>
      <c r="EVA47" s="114"/>
      <c r="EVB47" s="114"/>
      <c r="EVC47" s="114"/>
      <c r="EVD47" s="114"/>
      <c r="EVE47" s="114"/>
      <c r="EVF47" s="114"/>
      <c r="EVG47" s="114"/>
      <c r="EVH47" s="114"/>
      <c r="EVI47" s="114"/>
      <c r="EVJ47" s="114"/>
      <c r="EVK47" s="114"/>
      <c r="EVL47" s="114"/>
      <c r="EVM47" s="114"/>
      <c r="EVN47" s="114"/>
      <c r="EVO47" s="114"/>
      <c r="EVP47" s="114"/>
      <c r="EVQ47" s="114"/>
      <c r="EVR47" s="114"/>
      <c r="EVS47" s="114"/>
      <c r="EVT47" s="114"/>
      <c r="EVU47" s="114"/>
      <c r="EVV47" s="114"/>
      <c r="EVW47" s="114"/>
      <c r="EVX47" s="114"/>
      <c r="EVY47" s="114"/>
      <c r="EVZ47" s="114"/>
      <c r="EWA47" s="114"/>
      <c r="EWB47" s="114"/>
      <c r="EWC47" s="114"/>
      <c r="EWD47" s="114"/>
      <c r="EWE47" s="114"/>
      <c r="EWF47" s="114"/>
      <c r="EWG47" s="114"/>
      <c r="EWH47" s="114"/>
      <c r="EWI47" s="114"/>
      <c r="EWJ47" s="114"/>
      <c r="EWK47" s="114"/>
      <c r="EWL47" s="114"/>
      <c r="EWM47" s="114"/>
      <c r="EWN47" s="114"/>
      <c r="EWO47" s="114"/>
      <c r="EWP47" s="114"/>
      <c r="EWQ47" s="114"/>
      <c r="EWR47" s="114"/>
      <c r="EWS47" s="114"/>
      <c r="EWT47" s="114"/>
      <c r="EWU47" s="114"/>
      <c r="EWV47" s="114"/>
      <c r="EWW47" s="114"/>
      <c r="EWX47" s="114"/>
      <c r="EWY47" s="114"/>
      <c r="EWZ47" s="114"/>
      <c r="EXA47" s="114"/>
      <c r="EXB47" s="114"/>
      <c r="EXC47" s="114"/>
      <c r="EXD47" s="114"/>
      <c r="EXE47" s="114"/>
      <c r="EXF47" s="114"/>
      <c r="EXG47" s="114"/>
      <c r="EXH47" s="114"/>
      <c r="EXI47" s="114"/>
      <c r="EXJ47" s="114"/>
      <c r="EXK47" s="114"/>
      <c r="EXL47" s="114"/>
      <c r="EXM47" s="114"/>
      <c r="EXN47" s="114"/>
      <c r="EXO47" s="114"/>
      <c r="EXP47" s="114"/>
      <c r="EXQ47" s="114"/>
      <c r="EXR47" s="114"/>
      <c r="EXS47" s="114"/>
      <c r="EXT47" s="114"/>
      <c r="EXU47" s="114"/>
      <c r="EXV47" s="114"/>
      <c r="EXW47" s="114"/>
      <c r="EXX47" s="114"/>
      <c r="EXY47" s="114"/>
      <c r="EXZ47" s="114"/>
      <c r="EYA47" s="114"/>
      <c r="EYB47" s="114"/>
      <c r="EYC47" s="114"/>
      <c r="EYD47" s="114"/>
      <c r="EYE47" s="114"/>
      <c r="EYF47" s="114"/>
      <c r="EYG47" s="114"/>
      <c r="EYH47" s="114"/>
      <c r="EYI47" s="114"/>
      <c r="EYJ47" s="114"/>
      <c r="EYK47" s="114"/>
      <c r="EYL47" s="114"/>
      <c r="EYM47" s="114"/>
      <c r="EYN47" s="114"/>
      <c r="EYO47" s="114"/>
      <c r="EYP47" s="114"/>
      <c r="EYQ47" s="114"/>
      <c r="EYR47" s="114"/>
      <c r="EYS47" s="114"/>
      <c r="EYT47" s="114"/>
      <c r="EYU47" s="114"/>
      <c r="EYV47" s="114"/>
      <c r="EYW47" s="114"/>
      <c r="EYX47" s="114"/>
      <c r="EYY47" s="114"/>
      <c r="EYZ47" s="114"/>
      <c r="EZA47" s="114"/>
      <c r="EZB47" s="114"/>
      <c r="EZC47" s="114"/>
      <c r="EZD47" s="114"/>
      <c r="EZE47" s="114"/>
      <c r="EZF47" s="114"/>
      <c r="EZG47" s="114"/>
      <c r="EZH47" s="114"/>
      <c r="EZI47" s="114"/>
      <c r="EZJ47" s="114"/>
      <c r="EZK47" s="114"/>
      <c r="EZL47" s="114"/>
      <c r="EZM47" s="114"/>
      <c r="EZN47" s="114"/>
      <c r="EZO47" s="114"/>
      <c r="EZP47" s="114"/>
      <c r="EZQ47" s="114"/>
      <c r="EZR47" s="114"/>
      <c r="EZS47" s="114"/>
      <c r="EZT47" s="114"/>
      <c r="EZU47" s="114"/>
      <c r="EZV47" s="114"/>
      <c r="EZW47" s="114"/>
      <c r="EZX47" s="114"/>
      <c r="EZY47" s="114"/>
      <c r="EZZ47" s="114"/>
      <c r="FAA47" s="114"/>
      <c r="FAB47" s="114"/>
      <c r="FAC47" s="114"/>
      <c r="FAD47" s="114"/>
      <c r="FAE47" s="114"/>
      <c r="FAF47" s="114"/>
      <c r="FAG47" s="114"/>
      <c r="FAH47" s="114"/>
      <c r="FAI47" s="114"/>
      <c r="FAJ47" s="114"/>
      <c r="FAK47" s="114"/>
      <c r="FAL47" s="114"/>
      <c r="FAM47" s="114"/>
      <c r="FAN47" s="114"/>
      <c r="FAO47" s="114"/>
      <c r="FAP47" s="114"/>
      <c r="FAQ47" s="114"/>
      <c r="FAR47" s="114"/>
      <c r="FAS47" s="114"/>
      <c r="FAT47" s="114"/>
      <c r="FAU47" s="114"/>
      <c r="FAV47" s="114"/>
      <c r="FAW47" s="114"/>
      <c r="FAX47" s="114"/>
      <c r="FAY47" s="114"/>
      <c r="FAZ47" s="114"/>
      <c r="FBA47" s="114"/>
      <c r="FBB47" s="114"/>
      <c r="FBC47" s="114"/>
      <c r="FBD47" s="114"/>
      <c r="FBE47" s="114"/>
      <c r="FBF47" s="114"/>
      <c r="FBG47" s="114"/>
      <c r="FBH47" s="114"/>
      <c r="FBI47" s="114"/>
      <c r="FBJ47" s="114"/>
      <c r="FBK47" s="114"/>
      <c r="FBL47" s="114"/>
      <c r="FBM47" s="114"/>
      <c r="FBN47" s="114"/>
      <c r="FBO47" s="114"/>
      <c r="FBP47" s="114"/>
      <c r="FBQ47" s="114"/>
      <c r="FBR47" s="114"/>
      <c r="FBS47" s="114"/>
      <c r="FBT47" s="114"/>
      <c r="FBU47" s="114"/>
      <c r="FBV47" s="114"/>
      <c r="FBW47" s="114"/>
      <c r="FBX47" s="114"/>
      <c r="FBY47" s="114"/>
      <c r="FBZ47" s="114"/>
      <c r="FCA47" s="114"/>
      <c r="FCB47" s="114"/>
      <c r="FCC47" s="114"/>
      <c r="FCD47" s="114"/>
      <c r="FCE47" s="114"/>
      <c r="FCF47" s="114"/>
      <c r="FCG47" s="114"/>
      <c r="FCH47" s="114"/>
      <c r="FCI47" s="114"/>
      <c r="FCJ47" s="114"/>
      <c r="FCK47" s="114"/>
      <c r="FCL47" s="114"/>
      <c r="FCM47" s="114"/>
      <c r="FCN47" s="114"/>
      <c r="FCO47" s="114"/>
      <c r="FCP47" s="114"/>
      <c r="FCQ47" s="114"/>
      <c r="FCR47" s="114"/>
      <c r="FCS47" s="114"/>
      <c r="FCT47" s="114"/>
      <c r="FCU47" s="114"/>
      <c r="FCV47" s="114"/>
      <c r="FCW47" s="114"/>
      <c r="FCX47" s="114"/>
      <c r="FCY47" s="114"/>
      <c r="FCZ47" s="114"/>
      <c r="FDA47" s="114"/>
      <c r="FDB47" s="114"/>
      <c r="FDC47" s="114"/>
      <c r="FDD47" s="114"/>
      <c r="FDE47" s="114"/>
      <c r="FDF47" s="114"/>
      <c r="FDG47" s="114"/>
      <c r="FDH47" s="114"/>
      <c r="FDI47" s="114"/>
      <c r="FDJ47" s="114"/>
      <c r="FDK47" s="114"/>
      <c r="FDL47" s="114"/>
      <c r="FDM47" s="114"/>
      <c r="FDN47" s="114"/>
      <c r="FDO47" s="114"/>
      <c r="FDP47" s="114"/>
      <c r="FDQ47" s="114"/>
      <c r="FDR47" s="114"/>
      <c r="FDS47" s="114"/>
      <c r="FDT47" s="114"/>
      <c r="FDU47" s="114"/>
      <c r="FDV47" s="114"/>
      <c r="FDW47" s="114"/>
      <c r="FDX47" s="114"/>
      <c r="FDY47" s="114"/>
      <c r="FDZ47" s="114"/>
      <c r="FEA47" s="114"/>
      <c r="FEB47" s="114"/>
      <c r="FEC47" s="114"/>
      <c r="FED47" s="114"/>
      <c r="FEE47" s="114"/>
      <c r="FEF47" s="114"/>
      <c r="FEG47" s="114"/>
      <c r="FEH47" s="114"/>
      <c r="FEI47" s="114"/>
      <c r="FEJ47" s="114"/>
      <c r="FEK47" s="114"/>
      <c r="FEL47" s="114"/>
      <c r="FEM47" s="114"/>
      <c r="FEN47" s="114"/>
      <c r="FEO47" s="114"/>
      <c r="FEP47" s="114"/>
      <c r="FEQ47" s="114"/>
      <c r="FER47" s="114"/>
      <c r="FES47" s="114"/>
      <c r="FET47" s="114"/>
      <c r="FEU47" s="114"/>
      <c r="FEV47" s="114"/>
      <c r="FEW47" s="114"/>
      <c r="FEX47" s="114"/>
      <c r="FEY47" s="114"/>
      <c r="FEZ47" s="114"/>
      <c r="FFA47" s="114"/>
      <c r="FFB47" s="114"/>
      <c r="FFC47" s="114"/>
      <c r="FFD47" s="114"/>
      <c r="FFE47" s="114"/>
      <c r="FFF47" s="114"/>
      <c r="FFG47" s="114"/>
      <c r="FFH47" s="114"/>
      <c r="FFI47" s="114"/>
      <c r="FFJ47" s="114"/>
      <c r="FFK47" s="114"/>
      <c r="FFL47" s="114"/>
      <c r="FFM47" s="114"/>
      <c r="FFN47" s="114"/>
      <c r="FFO47" s="114"/>
      <c r="FFP47" s="114"/>
      <c r="FFQ47" s="114"/>
      <c r="FFR47" s="114"/>
      <c r="FFS47" s="114"/>
      <c r="FFT47" s="114"/>
      <c r="FFU47" s="114"/>
      <c r="FFV47" s="114"/>
      <c r="FFW47" s="114"/>
      <c r="FFX47" s="114"/>
      <c r="FFY47" s="114"/>
      <c r="FFZ47" s="114"/>
      <c r="FGA47" s="114"/>
      <c r="FGB47" s="114"/>
      <c r="FGC47" s="114"/>
      <c r="FGD47" s="114"/>
      <c r="FGE47" s="114"/>
      <c r="FGF47" s="114"/>
      <c r="FGG47" s="114"/>
      <c r="FGH47" s="114"/>
      <c r="FGI47" s="114"/>
      <c r="FGJ47" s="114"/>
      <c r="FGK47" s="114"/>
      <c r="FGL47" s="114"/>
      <c r="FGM47" s="114"/>
      <c r="FGN47" s="114"/>
      <c r="FGO47" s="114"/>
      <c r="FGP47" s="114"/>
      <c r="FGQ47" s="114"/>
      <c r="FGR47" s="114"/>
      <c r="FGS47" s="114"/>
      <c r="FGT47" s="114"/>
      <c r="FGU47" s="114"/>
      <c r="FGV47" s="114"/>
      <c r="FGW47" s="114"/>
      <c r="FGX47" s="114"/>
      <c r="FGY47" s="114"/>
      <c r="FGZ47" s="114"/>
      <c r="FHA47" s="114"/>
      <c r="FHB47" s="114"/>
      <c r="FHC47" s="114"/>
      <c r="FHD47" s="114"/>
      <c r="FHE47" s="114"/>
      <c r="FHF47" s="114"/>
      <c r="FHG47" s="114"/>
      <c r="FHH47" s="114"/>
      <c r="FHI47" s="114"/>
      <c r="FHJ47" s="114"/>
      <c r="FHK47" s="114"/>
      <c r="FHL47" s="114"/>
      <c r="FHM47" s="114"/>
      <c r="FHN47" s="114"/>
      <c r="FHO47" s="114"/>
      <c r="FHP47" s="114"/>
      <c r="FHQ47" s="114"/>
      <c r="FHR47" s="114"/>
      <c r="FHS47" s="114"/>
      <c r="FHT47" s="114"/>
      <c r="FHU47" s="114"/>
      <c r="FHV47" s="114"/>
      <c r="FHW47" s="114"/>
      <c r="FHX47" s="114"/>
      <c r="FHY47" s="114"/>
      <c r="FHZ47" s="114"/>
      <c r="FIA47" s="114"/>
      <c r="FIB47" s="114"/>
      <c r="FIC47" s="114"/>
      <c r="FID47" s="114"/>
      <c r="FIE47" s="114"/>
      <c r="FIF47" s="114"/>
      <c r="FIG47" s="114"/>
      <c r="FIH47" s="114"/>
      <c r="FII47" s="114"/>
      <c r="FIJ47" s="114"/>
      <c r="FIK47" s="114"/>
      <c r="FIL47" s="114"/>
      <c r="FIM47" s="114"/>
      <c r="FIN47" s="114"/>
      <c r="FIO47" s="114"/>
      <c r="FIP47" s="114"/>
      <c r="FIQ47" s="114"/>
      <c r="FIR47" s="114"/>
      <c r="FIS47" s="114"/>
      <c r="FIT47" s="114"/>
      <c r="FIU47" s="114"/>
      <c r="FIV47" s="114"/>
      <c r="FIW47" s="114"/>
      <c r="FIX47" s="114"/>
      <c r="FIY47" s="114"/>
      <c r="FIZ47" s="114"/>
      <c r="FJA47" s="114"/>
      <c r="FJB47" s="114"/>
      <c r="FJC47" s="114"/>
      <c r="FJD47" s="114"/>
      <c r="FJE47" s="114"/>
      <c r="FJF47" s="114"/>
      <c r="FJG47" s="114"/>
      <c r="FJH47" s="114"/>
      <c r="FJI47" s="114"/>
      <c r="FJJ47" s="114"/>
      <c r="FJK47" s="114"/>
      <c r="FJL47" s="114"/>
      <c r="FJM47" s="114"/>
      <c r="FJN47" s="114"/>
      <c r="FJO47" s="114"/>
      <c r="FJP47" s="114"/>
      <c r="FJQ47" s="114"/>
      <c r="FJR47" s="114"/>
      <c r="FJS47" s="114"/>
      <c r="FJT47" s="114"/>
      <c r="FJU47" s="114"/>
      <c r="FJV47" s="114"/>
      <c r="FJW47" s="114"/>
      <c r="FJX47" s="114"/>
      <c r="FJY47" s="114"/>
      <c r="FJZ47" s="114"/>
      <c r="FKA47" s="114"/>
      <c r="FKB47" s="114"/>
      <c r="FKC47" s="114"/>
      <c r="FKD47" s="114"/>
      <c r="FKE47" s="114"/>
      <c r="FKF47" s="114"/>
      <c r="FKG47" s="114"/>
      <c r="FKH47" s="114"/>
      <c r="FKI47" s="114"/>
      <c r="FKJ47" s="114"/>
      <c r="FKK47" s="114"/>
      <c r="FKL47" s="114"/>
      <c r="FKM47" s="114"/>
      <c r="FKN47" s="114"/>
      <c r="FKO47" s="114"/>
      <c r="FKP47" s="114"/>
      <c r="FKQ47" s="114"/>
      <c r="FKR47" s="114"/>
      <c r="FKS47" s="114"/>
      <c r="FKT47" s="114"/>
      <c r="FKU47" s="114"/>
      <c r="FKV47" s="114"/>
      <c r="FKW47" s="114"/>
      <c r="FKX47" s="114"/>
      <c r="FKY47" s="114"/>
      <c r="FKZ47" s="114"/>
      <c r="FLA47" s="114"/>
      <c r="FLB47" s="114"/>
      <c r="FLC47" s="114"/>
      <c r="FLD47" s="114"/>
      <c r="FLE47" s="114"/>
      <c r="FLF47" s="114"/>
      <c r="FLG47" s="114"/>
      <c r="FLH47" s="114"/>
      <c r="FLI47" s="114"/>
      <c r="FLJ47" s="114"/>
      <c r="FLK47" s="114"/>
      <c r="FLL47" s="114"/>
      <c r="FLM47" s="114"/>
      <c r="FLN47" s="114"/>
      <c r="FLO47" s="114"/>
      <c r="FLP47" s="114"/>
      <c r="FLQ47" s="114"/>
      <c r="FLR47" s="114"/>
      <c r="FLS47" s="114"/>
      <c r="FLT47" s="114"/>
      <c r="FLU47" s="114"/>
      <c r="FLV47" s="114"/>
      <c r="FLW47" s="114"/>
      <c r="FLX47" s="114"/>
      <c r="FLY47" s="114"/>
      <c r="FLZ47" s="114"/>
      <c r="FMA47" s="114"/>
      <c r="FMB47" s="114"/>
      <c r="FMC47" s="114"/>
      <c r="FMD47" s="114"/>
      <c r="FME47" s="114"/>
      <c r="FMF47" s="114"/>
      <c r="FMG47" s="114"/>
      <c r="FMH47" s="114"/>
      <c r="FMI47" s="114"/>
      <c r="FMJ47" s="114"/>
      <c r="FMK47" s="114"/>
      <c r="FML47" s="114"/>
      <c r="FMM47" s="114"/>
      <c r="FMN47" s="114"/>
      <c r="FMO47" s="114"/>
      <c r="FMP47" s="114"/>
      <c r="FMQ47" s="114"/>
      <c r="FMR47" s="114"/>
      <c r="FMS47" s="114"/>
      <c r="FMT47" s="114"/>
      <c r="FMU47" s="114"/>
      <c r="FMV47" s="114"/>
      <c r="FMW47" s="114"/>
      <c r="FMX47" s="114"/>
      <c r="FMY47" s="114"/>
      <c r="FMZ47" s="114"/>
      <c r="FNA47" s="114"/>
      <c r="FNB47" s="114"/>
      <c r="FNC47" s="114"/>
      <c r="FND47" s="114"/>
      <c r="FNE47" s="114"/>
      <c r="FNF47" s="114"/>
      <c r="FNG47" s="114"/>
      <c r="FNH47" s="114"/>
      <c r="FNI47" s="114"/>
      <c r="FNJ47" s="114"/>
      <c r="FNK47" s="114"/>
      <c r="FNL47" s="114"/>
      <c r="FNM47" s="114"/>
      <c r="FNN47" s="114"/>
      <c r="FNO47" s="114"/>
      <c r="FNP47" s="114"/>
      <c r="FNQ47" s="114"/>
      <c r="FNR47" s="114"/>
      <c r="FNS47" s="114"/>
      <c r="FNT47" s="114"/>
      <c r="FNU47" s="114"/>
      <c r="FNV47" s="114"/>
      <c r="FNW47" s="114"/>
      <c r="FNX47" s="114"/>
      <c r="FNY47" s="114"/>
      <c r="FNZ47" s="114"/>
      <c r="FOA47" s="114"/>
      <c r="FOB47" s="114"/>
      <c r="FOC47" s="114"/>
      <c r="FOD47" s="114"/>
      <c r="FOE47" s="114"/>
      <c r="FOF47" s="114"/>
      <c r="FOG47" s="114"/>
      <c r="FOH47" s="114"/>
      <c r="FOI47" s="114"/>
      <c r="FOJ47" s="114"/>
      <c r="FOK47" s="114"/>
      <c r="FOL47" s="114"/>
      <c r="FOM47" s="114"/>
      <c r="FON47" s="114"/>
      <c r="FOO47" s="114"/>
      <c r="FOP47" s="114"/>
      <c r="FOQ47" s="114"/>
      <c r="FOR47" s="114"/>
      <c r="FOS47" s="114"/>
      <c r="FOT47" s="114"/>
      <c r="FOU47" s="114"/>
      <c r="FOV47" s="114"/>
      <c r="FOW47" s="114"/>
      <c r="FOX47" s="114"/>
      <c r="FOY47" s="114"/>
      <c r="FOZ47" s="114"/>
      <c r="FPA47" s="114"/>
      <c r="FPB47" s="114"/>
      <c r="FPC47" s="114"/>
      <c r="FPD47" s="114"/>
      <c r="FPE47" s="114"/>
      <c r="FPF47" s="114"/>
      <c r="FPG47" s="114"/>
      <c r="FPH47" s="114"/>
      <c r="FPI47" s="114"/>
      <c r="FPJ47" s="114"/>
      <c r="FPK47" s="114"/>
      <c r="FPL47" s="114"/>
      <c r="FPM47" s="114"/>
      <c r="FPN47" s="114"/>
      <c r="FPO47" s="114"/>
      <c r="FPP47" s="114"/>
      <c r="FPQ47" s="114"/>
      <c r="FPR47" s="114"/>
      <c r="FPS47" s="114"/>
      <c r="FPT47" s="114"/>
      <c r="FPU47" s="114"/>
      <c r="FPV47" s="114"/>
      <c r="FPW47" s="114"/>
      <c r="FPX47" s="114"/>
      <c r="FPY47" s="114"/>
      <c r="FPZ47" s="114"/>
      <c r="FQA47" s="114"/>
      <c r="FQB47" s="114"/>
      <c r="FQC47" s="114"/>
      <c r="FQD47" s="114"/>
      <c r="FQE47" s="114"/>
      <c r="FQF47" s="114"/>
      <c r="FQG47" s="114"/>
      <c r="FQH47" s="114"/>
      <c r="FQI47" s="114"/>
      <c r="FQJ47" s="114"/>
      <c r="FQK47" s="114"/>
      <c r="FQL47" s="114"/>
      <c r="FQM47" s="114"/>
      <c r="FQN47" s="114"/>
      <c r="FQO47" s="114"/>
      <c r="FQP47" s="114"/>
      <c r="FQQ47" s="114"/>
      <c r="FQR47" s="114"/>
      <c r="FQS47" s="114"/>
      <c r="FQT47" s="114"/>
      <c r="FQU47" s="114"/>
      <c r="FQV47" s="114"/>
      <c r="FQW47" s="114"/>
      <c r="FQX47" s="114"/>
      <c r="FQY47" s="114"/>
      <c r="FQZ47" s="114"/>
      <c r="FRA47" s="114"/>
      <c r="FRB47" s="114"/>
      <c r="FRC47" s="114"/>
      <c r="FRD47" s="114"/>
      <c r="FRE47" s="114"/>
      <c r="FRF47" s="114"/>
      <c r="FRG47" s="114"/>
      <c r="FRH47" s="114"/>
      <c r="FRI47" s="114"/>
      <c r="FRJ47" s="114"/>
      <c r="FRK47" s="114"/>
      <c r="FRL47" s="114"/>
      <c r="FRM47" s="114"/>
      <c r="FRN47" s="114"/>
      <c r="FRO47" s="114"/>
      <c r="FRP47" s="114"/>
      <c r="FRQ47" s="114"/>
      <c r="FRR47" s="114"/>
      <c r="FRS47" s="114"/>
      <c r="FRT47" s="114"/>
      <c r="FRU47" s="114"/>
      <c r="FRV47" s="114"/>
      <c r="FRW47" s="114"/>
      <c r="FRX47" s="114"/>
      <c r="FRY47" s="114"/>
      <c r="FRZ47" s="114"/>
      <c r="FSA47" s="114"/>
      <c r="FSB47" s="114"/>
      <c r="FSC47" s="114"/>
      <c r="FSD47" s="114"/>
      <c r="FSE47" s="114"/>
      <c r="FSF47" s="114"/>
      <c r="FSG47" s="114"/>
      <c r="FSH47" s="114"/>
      <c r="FSI47" s="114"/>
      <c r="FSJ47" s="114"/>
      <c r="FSK47" s="114"/>
      <c r="FSL47" s="114"/>
      <c r="FSM47" s="114"/>
      <c r="FSN47" s="114"/>
      <c r="FSO47" s="114"/>
      <c r="FSP47" s="114"/>
      <c r="FSQ47" s="114"/>
      <c r="FSR47" s="114"/>
      <c r="FSS47" s="114"/>
      <c r="FST47" s="114"/>
      <c r="FSU47" s="114"/>
      <c r="FSV47" s="114"/>
      <c r="FSW47" s="114"/>
      <c r="FSX47" s="114"/>
      <c r="FSY47" s="114"/>
      <c r="FSZ47" s="114"/>
      <c r="FTA47" s="114"/>
      <c r="FTB47" s="114"/>
      <c r="FTC47" s="114"/>
      <c r="FTD47" s="114"/>
      <c r="FTE47" s="114"/>
      <c r="FTF47" s="114"/>
      <c r="FTG47" s="114"/>
      <c r="FTH47" s="114"/>
      <c r="FTI47" s="114"/>
      <c r="FTJ47" s="114"/>
      <c r="FTK47" s="114"/>
      <c r="FTL47" s="114"/>
      <c r="FTM47" s="114"/>
      <c r="FTN47" s="114"/>
      <c r="FTO47" s="114"/>
      <c r="FTP47" s="114"/>
      <c r="FTQ47" s="114"/>
      <c r="FTR47" s="114"/>
      <c r="FTS47" s="114"/>
      <c r="FTT47" s="114"/>
      <c r="FTU47" s="114"/>
      <c r="FTV47" s="114"/>
      <c r="FTW47" s="114"/>
      <c r="FTX47" s="114"/>
      <c r="FTY47" s="114"/>
      <c r="FTZ47" s="114"/>
      <c r="FUA47" s="114"/>
      <c r="FUB47" s="114"/>
      <c r="FUC47" s="114"/>
      <c r="FUD47" s="114"/>
      <c r="FUE47" s="114"/>
      <c r="FUF47" s="114"/>
      <c r="FUG47" s="114"/>
      <c r="FUH47" s="114"/>
      <c r="FUI47" s="114"/>
      <c r="FUJ47" s="114"/>
      <c r="FUK47" s="114"/>
      <c r="FUL47" s="114"/>
      <c r="FUM47" s="114"/>
      <c r="FUN47" s="114"/>
      <c r="FUO47" s="114"/>
      <c r="FUP47" s="114"/>
      <c r="FUQ47" s="114"/>
      <c r="FUR47" s="114"/>
      <c r="FUS47" s="114"/>
      <c r="FUT47" s="114"/>
      <c r="FUU47" s="114"/>
      <c r="FUV47" s="114"/>
      <c r="FUW47" s="114"/>
      <c r="FUX47" s="114"/>
      <c r="FUY47" s="114"/>
      <c r="FUZ47" s="114"/>
      <c r="FVA47" s="114"/>
      <c r="FVB47" s="114"/>
      <c r="FVC47" s="114"/>
      <c r="FVD47" s="114"/>
      <c r="FVE47" s="114"/>
      <c r="FVF47" s="114"/>
      <c r="FVG47" s="114"/>
      <c r="FVH47" s="114"/>
      <c r="FVI47" s="114"/>
      <c r="FVJ47" s="114"/>
      <c r="FVK47" s="114"/>
      <c r="FVL47" s="114"/>
      <c r="FVM47" s="114"/>
      <c r="FVN47" s="114"/>
      <c r="FVO47" s="114"/>
      <c r="FVP47" s="114"/>
      <c r="FVQ47" s="114"/>
      <c r="FVR47" s="114"/>
      <c r="FVS47" s="114"/>
      <c r="FVT47" s="114"/>
      <c r="FVU47" s="114"/>
      <c r="FVV47" s="114"/>
      <c r="FVW47" s="114"/>
      <c r="FVX47" s="114"/>
      <c r="FVY47" s="114"/>
      <c r="FVZ47" s="114"/>
      <c r="FWA47" s="114"/>
      <c r="FWB47" s="114"/>
      <c r="FWC47" s="114"/>
      <c r="FWD47" s="114"/>
      <c r="FWE47" s="114"/>
      <c r="FWF47" s="114"/>
      <c r="FWG47" s="114"/>
      <c r="FWH47" s="114"/>
      <c r="FWI47" s="114"/>
      <c r="FWJ47" s="114"/>
      <c r="FWK47" s="114"/>
      <c r="FWL47" s="114"/>
      <c r="FWM47" s="114"/>
      <c r="FWN47" s="114"/>
      <c r="FWO47" s="114"/>
      <c r="FWP47" s="114"/>
      <c r="FWQ47" s="114"/>
      <c r="FWR47" s="114"/>
      <c r="FWS47" s="114"/>
      <c r="FWT47" s="114"/>
      <c r="FWU47" s="114"/>
      <c r="FWV47" s="114"/>
      <c r="FWW47" s="114"/>
      <c r="FWX47" s="114"/>
      <c r="FWY47" s="114"/>
      <c r="FWZ47" s="114"/>
      <c r="FXA47" s="114"/>
      <c r="FXB47" s="114"/>
      <c r="FXC47" s="114"/>
      <c r="FXD47" s="114"/>
      <c r="FXE47" s="114"/>
      <c r="FXF47" s="114"/>
      <c r="FXG47" s="114"/>
      <c r="FXH47" s="114"/>
      <c r="FXI47" s="114"/>
      <c r="FXJ47" s="114"/>
      <c r="FXK47" s="114"/>
      <c r="FXL47" s="114"/>
      <c r="FXM47" s="114"/>
      <c r="FXN47" s="114"/>
      <c r="FXO47" s="114"/>
      <c r="FXP47" s="114"/>
      <c r="FXQ47" s="114"/>
      <c r="FXR47" s="114"/>
      <c r="FXS47" s="114"/>
      <c r="FXT47" s="114"/>
      <c r="FXU47" s="114"/>
      <c r="FXV47" s="114"/>
      <c r="FXW47" s="114"/>
      <c r="FXX47" s="114"/>
      <c r="FXY47" s="114"/>
      <c r="FXZ47" s="114"/>
      <c r="FYA47" s="114"/>
      <c r="FYB47" s="114"/>
      <c r="FYC47" s="114"/>
      <c r="FYD47" s="114"/>
      <c r="FYE47" s="114"/>
      <c r="FYF47" s="114"/>
      <c r="FYG47" s="114"/>
      <c r="FYH47" s="114"/>
      <c r="FYI47" s="114"/>
      <c r="FYJ47" s="114"/>
      <c r="FYK47" s="114"/>
      <c r="FYL47" s="114"/>
      <c r="FYM47" s="114"/>
      <c r="FYN47" s="114"/>
      <c r="FYO47" s="114"/>
      <c r="FYP47" s="114"/>
      <c r="FYQ47" s="114"/>
      <c r="FYR47" s="114"/>
      <c r="FYS47" s="114"/>
      <c r="FYT47" s="114"/>
      <c r="FYU47" s="114"/>
      <c r="FYV47" s="114"/>
      <c r="FYW47" s="114"/>
      <c r="FYX47" s="114"/>
      <c r="FYY47" s="114"/>
      <c r="FYZ47" s="114"/>
      <c r="FZA47" s="114"/>
      <c r="FZB47" s="114"/>
      <c r="FZC47" s="114"/>
      <c r="FZD47" s="114"/>
      <c r="FZE47" s="114"/>
      <c r="FZF47" s="114"/>
      <c r="FZG47" s="114"/>
      <c r="FZH47" s="114"/>
      <c r="FZI47" s="114"/>
      <c r="FZJ47" s="114"/>
      <c r="FZK47" s="114"/>
      <c r="FZL47" s="114"/>
      <c r="FZM47" s="114"/>
      <c r="FZN47" s="114"/>
      <c r="FZO47" s="114"/>
      <c r="FZP47" s="114"/>
      <c r="FZQ47" s="114"/>
      <c r="FZR47" s="114"/>
      <c r="FZS47" s="114"/>
      <c r="FZT47" s="114"/>
      <c r="FZU47" s="114"/>
      <c r="FZV47" s="114"/>
      <c r="FZW47" s="114"/>
      <c r="FZX47" s="114"/>
      <c r="FZY47" s="114"/>
      <c r="FZZ47" s="114"/>
      <c r="GAA47" s="114"/>
      <c r="GAB47" s="114"/>
      <c r="GAC47" s="114"/>
      <c r="GAD47" s="114"/>
      <c r="GAE47" s="114"/>
      <c r="GAF47" s="114"/>
      <c r="GAG47" s="114"/>
      <c r="GAH47" s="114"/>
      <c r="GAI47" s="114"/>
      <c r="GAJ47" s="114"/>
      <c r="GAK47" s="114"/>
      <c r="GAL47" s="114"/>
      <c r="GAM47" s="114"/>
      <c r="GAN47" s="114"/>
      <c r="GAO47" s="114"/>
      <c r="GAP47" s="114"/>
      <c r="GAQ47" s="114"/>
      <c r="GAR47" s="114"/>
      <c r="GAS47" s="114"/>
      <c r="GAT47" s="114"/>
      <c r="GAU47" s="114"/>
      <c r="GAV47" s="114"/>
      <c r="GAW47" s="114"/>
      <c r="GAX47" s="114"/>
      <c r="GAY47" s="114"/>
      <c r="GAZ47" s="114"/>
      <c r="GBA47" s="114"/>
      <c r="GBB47" s="114"/>
      <c r="GBC47" s="114"/>
      <c r="GBD47" s="114"/>
      <c r="GBE47" s="114"/>
      <c r="GBF47" s="114"/>
      <c r="GBG47" s="114"/>
      <c r="GBH47" s="114"/>
      <c r="GBI47" s="114"/>
      <c r="GBJ47" s="114"/>
      <c r="GBK47" s="114"/>
      <c r="GBL47" s="114"/>
      <c r="GBM47" s="114"/>
      <c r="GBN47" s="114"/>
      <c r="GBO47" s="114"/>
      <c r="GBP47" s="114"/>
      <c r="GBQ47" s="114"/>
      <c r="GBR47" s="114"/>
      <c r="GBS47" s="114"/>
      <c r="GBT47" s="114"/>
      <c r="GBU47" s="114"/>
      <c r="GBV47" s="114"/>
      <c r="GBW47" s="114"/>
      <c r="GBX47" s="114"/>
      <c r="GBY47" s="114"/>
      <c r="GBZ47" s="114"/>
      <c r="GCA47" s="114"/>
      <c r="GCB47" s="114"/>
      <c r="GCC47" s="114"/>
      <c r="GCD47" s="114"/>
      <c r="GCE47" s="114"/>
      <c r="GCF47" s="114"/>
      <c r="GCG47" s="114"/>
      <c r="GCH47" s="114"/>
      <c r="GCI47" s="114"/>
      <c r="GCJ47" s="114"/>
      <c r="GCK47" s="114"/>
      <c r="GCL47" s="114"/>
      <c r="GCM47" s="114"/>
      <c r="GCN47" s="114"/>
      <c r="GCO47" s="114"/>
      <c r="GCP47" s="114"/>
      <c r="GCQ47" s="114"/>
      <c r="GCR47" s="114"/>
      <c r="GCS47" s="114"/>
      <c r="GCT47" s="114"/>
      <c r="GCU47" s="114"/>
      <c r="GCV47" s="114"/>
      <c r="GCW47" s="114"/>
      <c r="GCX47" s="114"/>
      <c r="GCY47" s="114"/>
      <c r="GCZ47" s="114"/>
      <c r="GDA47" s="114"/>
      <c r="GDB47" s="114"/>
      <c r="GDC47" s="114"/>
      <c r="GDD47" s="114"/>
      <c r="GDE47" s="114"/>
      <c r="GDF47" s="114"/>
      <c r="GDG47" s="114"/>
      <c r="GDH47" s="114"/>
      <c r="GDI47" s="114"/>
      <c r="GDJ47" s="114"/>
      <c r="GDK47" s="114"/>
      <c r="GDL47" s="114"/>
      <c r="GDM47" s="114"/>
      <c r="GDN47" s="114"/>
      <c r="GDO47" s="114"/>
      <c r="GDP47" s="114"/>
      <c r="GDQ47" s="114"/>
      <c r="GDR47" s="114"/>
      <c r="GDS47" s="114"/>
      <c r="GDT47" s="114"/>
      <c r="GDU47" s="114"/>
      <c r="GDV47" s="114"/>
      <c r="GDW47" s="114"/>
      <c r="GDX47" s="114"/>
      <c r="GDY47" s="114"/>
      <c r="GDZ47" s="114"/>
      <c r="GEA47" s="114"/>
      <c r="GEB47" s="114"/>
      <c r="GEC47" s="114"/>
      <c r="GED47" s="114"/>
      <c r="GEE47" s="114"/>
      <c r="GEF47" s="114"/>
      <c r="GEG47" s="114"/>
      <c r="GEH47" s="114"/>
      <c r="GEI47" s="114"/>
      <c r="GEJ47" s="114"/>
      <c r="GEK47" s="114"/>
      <c r="GEL47" s="114"/>
      <c r="GEM47" s="114"/>
      <c r="GEN47" s="114"/>
      <c r="GEO47" s="114"/>
      <c r="GEP47" s="114"/>
      <c r="GEQ47" s="114"/>
      <c r="GER47" s="114"/>
      <c r="GES47" s="114"/>
      <c r="GET47" s="114"/>
      <c r="GEU47" s="114"/>
      <c r="GEV47" s="114"/>
      <c r="GEW47" s="114"/>
      <c r="GEX47" s="114"/>
      <c r="GEY47" s="114"/>
      <c r="GEZ47" s="114"/>
      <c r="GFA47" s="114"/>
      <c r="GFB47" s="114"/>
      <c r="GFC47" s="114"/>
      <c r="GFD47" s="114"/>
      <c r="GFE47" s="114"/>
      <c r="GFF47" s="114"/>
      <c r="GFG47" s="114"/>
      <c r="GFH47" s="114"/>
      <c r="GFI47" s="114"/>
      <c r="GFJ47" s="114"/>
      <c r="GFK47" s="114"/>
      <c r="GFL47" s="114"/>
      <c r="GFM47" s="114"/>
      <c r="GFN47" s="114"/>
      <c r="GFO47" s="114"/>
      <c r="GFP47" s="114"/>
      <c r="GFQ47" s="114"/>
      <c r="GFR47" s="114"/>
      <c r="GFS47" s="114"/>
      <c r="GFT47" s="114"/>
      <c r="GFU47" s="114"/>
      <c r="GFV47" s="114"/>
      <c r="GFW47" s="114"/>
      <c r="GFX47" s="114"/>
      <c r="GFY47" s="114"/>
      <c r="GFZ47" s="114"/>
      <c r="GGA47" s="114"/>
      <c r="GGB47" s="114"/>
      <c r="GGC47" s="114"/>
      <c r="GGD47" s="114"/>
      <c r="GGE47" s="114"/>
      <c r="GGF47" s="114"/>
      <c r="GGG47" s="114"/>
      <c r="GGH47" s="114"/>
      <c r="GGI47" s="114"/>
      <c r="GGJ47" s="114"/>
      <c r="GGK47" s="114"/>
      <c r="GGL47" s="114"/>
      <c r="GGM47" s="114"/>
      <c r="GGN47" s="114"/>
      <c r="GGO47" s="114"/>
      <c r="GGP47" s="114"/>
      <c r="GGQ47" s="114"/>
      <c r="GGR47" s="114"/>
      <c r="GGS47" s="114"/>
      <c r="GGT47" s="114"/>
      <c r="GGU47" s="114"/>
      <c r="GGV47" s="114"/>
      <c r="GGW47" s="114"/>
      <c r="GGX47" s="114"/>
      <c r="GGY47" s="114"/>
      <c r="GGZ47" s="114"/>
      <c r="GHA47" s="114"/>
      <c r="GHB47" s="114"/>
      <c r="GHC47" s="114"/>
      <c r="GHD47" s="114"/>
      <c r="GHE47" s="114"/>
      <c r="GHF47" s="114"/>
      <c r="GHG47" s="114"/>
      <c r="GHH47" s="114"/>
      <c r="GHI47" s="114"/>
      <c r="GHJ47" s="114"/>
      <c r="GHK47" s="114"/>
      <c r="GHL47" s="114"/>
      <c r="GHM47" s="114"/>
      <c r="GHN47" s="114"/>
      <c r="GHO47" s="114"/>
      <c r="GHP47" s="114"/>
      <c r="GHQ47" s="114"/>
      <c r="GHR47" s="114"/>
      <c r="GHS47" s="114"/>
      <c r="GHT47" s="114"/>
      <c r="GHU47" s="114"/>
      <c r="GHV47" s="114"/>
      <c r="GHW47" s="114"/>
      <c r="GHX47" s="114"/>
      <c r="GHY47" s="114"/>
      <c r="GHZ47" s="114"/>
      <c r="GIA47" s="114"/>
      <c r="GIB47" s="114"/>
      <c r="GIC47" s="114"/>
      <c r="GID47" s="114"/>
      <c r="GIE47" s="114"/>
      <c r="GIF47" s="114"/>
      <c r="GIG47" s="114"/>
      <c r="GIH47" s="114"/>
      <c r="GII47" s="114"/>
      <c r="GIJ47" s="114"/>
      <c r="GIK47" s="114"/>
      <c r="GIL47" s="114"/>
      <c r="GIM47" s="114"/>
      <c r="GIN47" s="114"/>
      <c r="GIO47" s="114"/>
      <c r="GIP47" s="114"/>
      <c r="GIQ47" s="114"/>
      <c r="GIR47" s="114"/>
      <c r="GIS47" s="114"/>
      <c r="GIT47" s="114"/>
      <c r="GIU47" s="114"/>
      <c r="GIV47" s="114"/>
      <c r="GIW47" s="114"/>
      <c r="GIX47" s="114"/>
      <c r="GIY47" s="114"/>
      <c r="GIZ47" s="114"/>
      <c r="GJA47" s="114"/>
      <c r="GJB47" s="114"/>
      <c r="GJC47" s="114"/>
      <c r="GJD47" s="114"/>
      <c r="GJE47" s="114"/>
      <c r="GJF47" s="114"/>
      <c r="GJG47" s="114"/>
      <c r="GJH47" s="114"/>
      <c r="GJI47" s="114"/>
      <c r="GJJ47" s="114"/>
      <c r="GJK47" s="114"/>
      <c r="GJL47" s="114"/>
      <c r="GJM47" s="114"/>
      <c r="GJN47" s="114"/>
      <c r="GJO47" s="114"/>
      <c r="GJP47" s="114"/>
      <c r="GJQ47" s="114"/>
      <c r="GJR47" s="114"/>
      <c r="GJS47" s="114"/>
      <c r="GJT47" s="114"/>
      <c r="GJU47" s="114"/>
      <c r="GJV47" s="114"/>
      <c r="GJW47" s="114"/>
      <c r="GJX47" s="114"/>
      <c r="GJY47" s="114"/>
      <c r="GJZ47" s="114"/>
      <c r="GKA47" s="114"/>
      <c r="GKB47" s="114"/>
      <c r="GKC47" s="114"/>
      <c r="GKD47" s="114"/>
      <c r="GKE47" s="114"/>
      <c r="GKF47" s="114"/>
      <c r="GKG47" s="114"/>
      <c r="GKH47" s="114"/>
      <c r="GKI47" s="114"/>
      <c r="GKJ47" s="114"/>
      <c r="GKK47" s="114"/>
      <c r="GKL47" s="114"/>
      <c r="GKM47" s="114"/>
      <c r="GKN47" s="114"/>
      <c r="GKO47" s="114"/>
      <c r="GKP47" s="114"/>
      <c r="GKQ47" s="114"/>
      <c r="GKR47" s="114"/>
      <c r="GKS47" s="114"/>
      <c r="GKT47" s="114"/>
      <c r="GKU47" s="114"/>
      <c r="GKV47" s="114"/>
      <c r="GKW47" s="114"/>
      <c r="GKX47" s="114"/>
      <c r="GKY47" s="114"/>
      <c r="GKZ47" s="114"/>
      <c r="GLA47" s="114"/>
      <c r="GLB47" s="114"/>
      <c r="GLC47" s="114"/>
      <c r="GLD47" s="114"/>
      <c r="GLE47" s="114"/>
      <c r="GLF47" s="114"/>
      <c r="GLG47" s="114"/>
      <c r="GLH47" s="114"/>
      <c r="GLI47" s="114"/>
      <c r="GLJ47" s="114"/>
      <c r="GLK47" s="114"/>
      <c r="GLL47" s="114"/>
      <c r="GLM47" s="114"/>
      <c r="GLN47" s="114"/>
      <c r="GLO47" s="114"/>
      <c r="GLP47" s="114"/>
      <c r="GLQ47" s="114"/>
      <c r="GLR47" s="114"/>
      <c r="GLS47" s="114"/>
      <c r="GLT47" s="114"/>
      <c r="GLU47" s="114"/>
      <c r="GLV47" s="114"/>
      <c r="GLW47" s="114"/>
      <c r="GLX47" s="114"/>
      <c r="GLY47" s="114"/>
      <c r="GLZ47" s="114"/>
      <c r="GMA47" s="114"/>
      <c r="GMB47" s="114"/>
      <c r="GMC47" s="114"/>
      <c r="GMD47" s="114"/>
      <c r="GME47" s="114"/>
      <c r="GMF47" s="114"/>
      <c r="GMG47" s="114"/>
      <c r="GMH47" s="114"/>
      <c r="GMI47" s="114"/>
      <c r="GMJ47" s="114"/>
      <c r="GMK47" s="114"/>
      <c r="GML47" s="114"/>
      <c r="GMM47" s="114"/>
      <c r="GMN47" s="114"/>
      <c r="GMO47" s="114"/>
      <c r="GMP47" s="114"/>
      <c r="GMQ47" s="114"/>
      <c r="GMR47" s="114"/>
      <c r="GMS47" s="114"/>
      <c r="GMT47" s="114"/>
      <c r="GMU47" s="114"/>
      <c r="GMV47" s="114"/>
      <c r="GMW47" s="114"/>
      <c r="GMX47" s="114"/>
      <c r="GMY47" s="114"/>
      <c r="GMZ47" s="114"/>
      <c r="GNA47" s="114"/>
      <c r="GNB47" s="114"/>
      <c r="GNC47" s="114"/>
      <c r="GND47" s="114"/>
      <c r="GNE47" s="114"/>
      <c r="GNF47" s="114"/>
      <c r="GNG47" s="114"/>
      <c r="GNH47" s="114"/>
      <c r="GNI47" s="114"/>
      <c r="GNJ47" s="114"/>
      <c r="GNK47" s="114"/>
      <c r="GNL47" s="114"/>
      <c r="GNM47" s="114"/>
      <c r="GNN47" s="114"/>
      <c r="GNO47" s="114"/>
      <c r="GNP47" s="114"/>
      <c r="GNQ47" s="114"/>
      <c r="GNR47" s="114"/>
      <c r="GNS47" s="114"/>
      <c r="GNT47" s="114"/>
      <c r="GNU47" s="114"/>
      <c r="GNV47" s="114"/>
      <c r="GNW47" s="114"/>
      <c r="GNX47" s="114"/>
      <c r="GNY47" s="114"/>
      <c r="GNZ47" s="114"/>
      <c r="GOA47" s="114"/>
      <c r="GOB47" s="114"/>
      <c r="GOC47" s="114"/>
      <c r="GOD47" s="114"/>
      <c r="GOE47" s="114"/>
      <c r="GOF47" s="114"/>
      <c r="GOG47" s="114"/>
      <c r="GOH47" s="114"/>
      <c r="GOI47" s="114"/>
      <c r="GOJ47" s="114"/>
      <c r="GOK47" s="114"/>
      <c r="GOL47" s="114"/>
      <c r="GOM47" s="114"/>
      <c r="GON47" s="114"/>
      <c r="GOO47" s="114"/>
      <c r="GOP47" s="114"/>
      <c r="GOQ47" s="114"/>
      <c r="GOR47" s="114"/>
      <c r="GOS47" s="114"/>
      <c r="GOT47" s="114"/>
      <c r="GOU47" s="114"/>
      <c r="GOV47" s="114"/>
      <c r="GOW47" s="114"/>
      <c r="GOX47" s="114"/>
      <c r="GOY47" s="114"/>
      <c r="GOZ47" s="114"/>
      <c r="GPA47" s="114"/>
      <c r="GPB47" s="114"/>
      <c r="GPC47" s="114"/>
      <c r="GPD47" s="114"/>
      <c r="GPE47" s="114"/>
      <c r="GPF47" s="114"/>
      <c r="GPG47" s="114"/>
      <c r="GPH47" s="114"/>
      <c r="GPI47" s="114"/>
      <c r="GPJ47" s="114"/>
      <c r="GPK47" s="114"/>
      <c r="GPL47" s="114"/>
      <c r="GPM47" s="114"/>
      <c r="GPN47" s="114"/>
      <c r="GPO47" s="114"/>
      <c r="GPP47" s="114"/>
      <c r="GPQ47" s="114"/>
      <c r="GPR47" s="114"/>
      <c r="GPS47" s="114"/>
      <c r="GPT47" s="114"/>
      <c r="GPU47" s="114"/>
      <c r="GPV47" s="114"/>
      <c r="GPW47" s="114"/>
      <c r="GPX47" s="114"/>
      <c r="GPY47" s="114"/>
      <c r="GPZ47" s="114"/>
      <c r="GQA47" s="114"/>
      <c r="GQB47" s="114"/>
      <c r="GQC47" s="114"/>
      <c r="GQD47" s="114"/>
      <c r="GQE47" s="114"/>
      <c r="GQF47" s="114"/>
      <c r="GQG47" s="114"/>
      <c r="GQH47" s="114"/>
      <c r="GQI47" s="114"/>
      <c r="GQJ47" s="114"/>
      <c r="GQK47" s="114"/>
      <c r="GQL47" s="114"/>
      <c r="GQM47" s="114"/>
      <c r="GQN47" s="114"/>
      <c r="GQO47" s="114"/>
      <c r="GQP47" s="114"/>
      <c r="GQQ47" s="114"/>
      <c r="GQR47" s="114"/>
      <c r="GQS47" s="114"/>
      <c r="GQT47" s="114"/>
      <c r="GQU47" s="114"/>
      <c r="GQV47" s="114"/>
      <c r="GQW47" s="114"/>
      <c r="GQX47" s="114"/>
      <c r="GQY47" s="114"/>
      <c r="GQZ47" s="114"/>
      <c r="GRA47" s="114"/>
      <c r="GRB47" s="114"/>
      <c r="GRC47" s="114"/>
      <c r="GRD47" s="114"/>
      <c r="GRE47" s="114"/>
      <c r="GRF47" s="114"/>
      <c r="GRG47" s="114"/>
      <c r="GRH47" s="114"/>
      <c r="GRI47" s="114"/>
      <c r="GRJ47" s="114"/>
      <c r="GRK47" s="114"/>
      <c r="GRL47" s="114"/>
      <c r="GRM47" s="114"/>
      <c r="GRN47" s="114"/>
      <c r="GRO47" s="114"/>
      <c r="GRP47" s="114"/>
      <c r="GRQ47" s="114"/>
      <c r="GRR47" s="114"/>
      <c r="GRS47" s="114"/>
      <c r="GRT47" s="114"/>
      <c r="GRU47" s="114"/>
      <c r="GRV47" s="114"/>
      <c r="GRW47" s="114"/>
      <c r="GRX47" s="114"/>
      <c r="GRY47" s="114"/>
      <c r="GRZ47" s="114"/>
      <c r="GSA47" s="114"/>
      <c r="GSB47" s="114"/>
      <c r="GSC47" s="114"/>
      <c r="GSD47" s="114"/>
      <c r="GSE47" s="114"/>
      <c r="GSF47" s="114"/>
      <c r="GSG47" s="114"/>
      <c r="GSH47" s="114"/>
      <c r="GSI47" s="114"/>
      <c r="GSJ47" s="114"/>
      <c r="GSK47" s="114"/>
      <c r="GSL47" s="114"/>
      <c r="GSM47" s="114"/>
      <c r="GSN47" s="114"/>
      <c r="GSO47" s="114"/>
      <c r="GSP47" s="114"/>
      <c r="GSQ47" s="114"/>
      <c r="GSR47" s="114"/>
      <c r="GSS47" s="114"/>
      <c r="GST47" s="114"/>
      <c r="GSU47" s="114"/>
      <c r="GSV47" s="114"/>
      <c r="GSW47" s="114"/>
      <c r="GSX47" s="114"/>
      <c r="GSY47" s="114"/>
      <c r="GSZ47" s="114"/>
      <c r="GTA47" s="114"/>
      <c r="GTB47" s="114"/>
      <c r="GTC47" s="114"/>
      <c r="GTD47" s="114"/>
      <c r="GTE47" s="114"/>
      <c r="GTF47" s="114"/>
      <c r="GTG47" s="114"/>
      <c r="GTH47" s="114"/>
      <c r="GTI47" s="114"/>
      <c r="GTJ47" s="114"/>
      <c r="GTK47" s="114"/>
      <c r="GTL47" s="114"/>
      <c r="GTM47" s="114"/>
      <c r="GTN47" s="114"/>
      <c r="GTO47" s="114"/>
      <c r="GTP47" s="114"/>
      <c r="GTQ47" s="114"/>
      <c r="GTR47" s="114"/>
      <c r="GTS47" s="114"/>
      <c r="GTT47" s="114"/>
      <c r="GTU47" s="114"/>
      <c r="GTV47" s="114"/>
      <c r="GTW47" s="114"/>
      <c r="GTX47" s="114"/>
      <c r="GTY47" s="114"/>
      <c r="GTZ47" s="114"/>
      <c r="GUA47" s="114"/>
      <c r="GUB47" s="114"/>
      <c r="GUC47" s="114"/>
      <c r="GUD47" s="114"/>
      <c r="GUE47" s="114"/>
      <c r="GUF47" s="114"/>
      <c r="GUG47" s="114"/>
      <c r="GUH47" s="114"/>
      <c r="GUI47" s="114"/>
      <c r="GUJ47" s="114"/>
      <c r="GUK47" s="114"/>
      <c r="GUL47" s="114"/>
      <c r="GUM47" s="114"/>
      <c r="GUN47" s="114"/>
      <c r="GUO47" s="114"/>
      <c r="GUP47" s="114"/>
      <c r="GUQ47" s="114"/>
      <c r="GUR47" s="114"/>
      <c r="GUS47" s="114"/>
      <c r="GUT47" s="114"/>
      <c r="GUU47" s="114"/>
      <c r="GUV47" s="114"/>
      <c r="GUW47" s="114"/>
      <c r="GUX47" s="114"/>
      <c r="GUY47" s="114"/>
      <c r="GUZ47" s="114"/>
      <c r="GVA47" s="114"/>
      <c r="GVB47" s="114"/>
      <c r="GVC47" s="114"/>
      <c r="GVD47" s="114"/>
      <c r="GVE47" s="114"/>
      <c r="GVF47" s="114"/>
      <c r="GVG47" s="114"/>
      <c r="GVH47" s="114"/>
      <c r="GVI47" s="114"/>
      <c r="GVJ47" s="114"/>
      <c r="GVK47" s="114"/>
      <c r="GVL47" s="114"/>
      <c r="GVM47" s="114"/>
      <c r="GVN47" s="114"/>
      <c r="GVO47" s="114"/>
      <c r="GVP47" s="114"/>
      <c r="GVQ47" s="114"/>
      <c r="GVR47" s="114"/>
      <c r="GVS47" s="114"/>
      <c r="GVT47" s="114"/>
      <c r="GVU47" s="114"/>
      <c r="GVV47" s="114"/>
      <c r="GVW47" s="114"/>
      <c r="GVX47" s="114"/>
      <c r="GVY47" s="114"/>
      <c r="GVZ47" s="114"/>
      <c r="GWA47" s="114"/>
      <c r="GWB47" s="114"/>
      <c r="GWC47" s="114"/>
      <c r="GWD47" s="114"/>
      <c r="GWE47" s="114"/>
      <c r="GWF47" s="114"/>
      <c r="GWG47" s="114"/>
      <c r="GWH47" s="114"/>
      <c r="GWI47" s="114"/>
      <c r="GWJ47" s="114"/>
      <c r="GWK47" s="114"/>
      <c r="GWL47" s="114"/>
      <c r="GWM47" s="114"/>
      <c r="GWN47" s="114"/>
      <c r="GWO47" s="114"/>
      <c r="GWP47" s="114"/>
      <c r="GWQ47" s="114"/>
      <c r="GWR47" s="114"/>
      <c r="GWS47" s="114"/>
      <c r="GWT47" s="114"/>
      <c r="GWU47" s="114"/>
      <c r="GWV47" s="114"/>
      <c r="GWW47" s="114"/>
      <c r="GWX47" s="114"/>
      <c r="GWY47" s="114"/>
      <c r="GWZ47" s="114"/>
      <c r="GXA47" s="114"/>
      <c r="GXB47" s="114"/>
      <c r="GXC47" s="114"/>
      <c r="GXD47" s="114"/>
      <c r="GXE47" s="114"/>
      <c r="GXF47" s="114"/>
      <c r="GXG47" s="114"/>
      <c r="GXH47" s="114"/>
      <c r="GXI47" s="114"/>
      <c r="GXJ47" s="114"/>
      <c r="GXK47" s="114"/>
      <c r="GXL47" s="114"/>
      <c r="GXM47" s="114"/>
      <c r="GXN47" s="114"/>
      <c r="GXO47" s="114"/>
      <c r="GXP47" s="114"/>
      <c r="GXQ47" s="114"/>
      <c r="GXR47" s="114"/>
      <c r="GXS47" s="114"/>
      <c r="GXT47" s="114"/>
      <c r="GXU47" s="114"/>
      <c r="GXV47" s="114"/>
      <c r="GXW47" s="114"/>
      <c r="GXX47" s="114"/>
      <c r="GXY47" s="114"/>
      <c r="GXZ47" s="114"/>
      <c r="GYA47" s="114"/>
      <c r="GYB47" s="114"/>
      <c r="GYC47" s="114"/>
      <c r="GYD47" s="114"/>
      <c r="GYE47" s="114"/>
      <c r="GYF47" s="114"/>
      <c r="GYG47" s="114"/>
      <c r="GYH47" s="114"/>
      <c r="GYI47" s="114"/>
      <c r="GYJ47" s="114"/>
      <c r="GYK47" s="114"/>
      <c r="GYL47" s="114"/>
      <c r="GYM47" s="114"/>
      <c r="GYN47" s="114"/>
      <c r="GYO47" s="114"/>
      <c r="GYP47" s="114"/>
      <c r="GYQ47" s="114"/>
      <c r="GYR47" s="114"/>
      <c r="GYS47" s="114"/>
      <c r="GYT47" s="114"/>
      <c r="GYU47" s="114"/>
      <c r="GYV47" s="114"/>
      <c r="GYW47" s="114"/>
      <c r="GYX47" s="114"/>
      <c r="GYY47" s="114"/>
      <c r="GYZ47" s="114"/>
      <c r="GZA47" s="114"/>
      <c r="GZB47" s="114"/>
      <c r="GZC47" s="114"/>
      <c r="GZD47" s="114"/>
      <c r="GZE47" s="114"/>
      <c r="GZF47" s="114"/>
      <c r="GZG47" s="114"/>
      <c r="GZH47" s="114"/>
      <c r="GZI47" s="114"/>
      <c r="GZJ47" s="114"/>
      <c r="GZK47" s="114"/>
      <c r="GZL47" s="114"/>
      <c r="GZM47" s="114"/>
      <c r="GZN47" s="114"/>
      <c r="GZO47" s="114"/>
      <c r="GZP47" s="114"/>
      <c r="GZQ47" s="114"/>
      <c r="GZR47" s="114"/>
      <c r="GZS47" s="114"/>
      <c r="GZT47" s="114"/>
      <c r="GZU47" s="114"/>
      <c r="GZV47" s="114"/>
      <c r="GZW47" s="114"/>
      <c r="GZX47" s="114"/>
      <c r="GZY47" s="114"/>
      <c r="GZZ47" s="114"/>
      <c r="HAA47" s="114"/>
      <c r="HAB47" s="114"/>
      <c r="HAC47" s="114"/>
      <c r="HAD47" s="114"/>
      <c r="HAE47" s="114"/>
      <c r="HAF47" s="114"/>
      <c r="HAG47" s="114"/>
      <c r="HAH47" s="114"/>
      <c r="HAI47" s="114"/>
      <c r="HAJ47" s="114"/>
      <c r="HAK47" s="114"/>
      <c r="HAL47" s="114"/>
      <c r="HAM47" s="114"/>
      <c r="HAN47" s="114"/>
      <c r="HAO47" s="114"/>
      <c r="HAP47" s="114"/>
      <c r="HAQ47" s="114"/>
      <c r="HAR47" s="114"/>
      <c r="HAS47" s="114"/>
      <c r="HAT47" s="114"/>
      <c r="HAU47" s="114"/>
      <c r="HAV47" s="114"/>
      <c r="HAW47" s="114"/>
      <c r="HAX47" s="114"/>
      <c r="HAY47" s="114"/>
      <c r="HAZ47" s="114"/>
      <c r="HBA47" s="114"/>
      <c r="HBB47" s="114"/>
      <c r="HBC47" s="114"/>
      <c r="HBD47" s="114"/>
      <c r="HBE47" s="114"/>
      <c r="HBF47" s="114"/>
      <c r="HBG47" s="114"/>
      <c r="HBH47" s="114"/>
      <c r="HBI47" s="114"/>
      <c r="HBJ47" s="114"/>
      <c r="HBK47" s="114"/>
      <c r="HBL47" s="114"/>
      <c r="HBM47" s="114"/>
      <c r="HBN47" s="114"/>
      <c r="HBO47" s="114"/>
      <c r="HBP47" s="114"/>
      <c r="HBQ47" s="114"/>
      <c r="HBR47" s="114"/>
      <c r="HBS47" s="114"/>
      <c r="HBT47" s="114"/>
      <c r="HBU47" s="114"/>
      <c r="HBV47" s="114"/>
      <c r="HBW47" s="114"/>
      <c r="HBX47" s="114"/>
      <c r="HBY47" s="114"/>
      <c r="HBZ47" s="114"/>
      <c r="HCA47" s="114"/>
      <c r="HCB47" s="114"/>
      <c r="HCC47" s="114"/>
      <c r="HCD47" s="114"/>
      <c r="HCE47" s="114"/>
      <c r="HCF47" s="114"/>
      <c r="HCG47" s="114"/>
      <c r="HCH47" s="114"/>
      <c r="HCI47" s="114"/>
      <c r="HCJ47" s="114"/>
      <c r="HCK47" s="114"/>
      <c r="HCL47" s="114"/>
      <c r="HCM47" s="114"/>
      <c r="HCN47" s="114"/>
      <c r="HCO47" s="114"/>
      <c r="HCP47" s="114"/>
      <c r="HCQ47" s="114"/>
      <c r="HCR47" s="114"/>
      <c r="HCS47" s="114"/>
      <c r="HCT47" s="114"/>
      <c r="HCU47" s="114"/>
      <c r="HCV47" s="114"/>
      <c r="HCW47" s="114"/>
      <c r="HCX47" s="114"/>
      <c r="HCY47" s="114"/>
      <c r="HCZ47" s="114"/>
      <c r="HDA47" s="114"/>
      <c r="HDB47" s="114"/>
      <c r="HDC47" s="114"/>
      <c r="HDD47" s="114"/>
      <c r="HDE47" s="114"/>
      <c r="HDF47" s="114"/>
      <c r="HDG47" s="114"/>
      <c r="HDH47" s="114"/>
      <c r="HDI47" s="114"/>
      <c r="HDJ47" s="114"/>
      <c r="HDK47" s="114"/>
      <c r="HDL47" s="114"/>
      <c r="HDM47" s="114"/>
      <c r="HDN47" s="114"/>
      <c r="HDO47" s="114"/>
      <c r="HDP47" s="114"/>
      <c r="HDQ47" s="114"/>
      <c r="HDR47" s="114"/>
      <c r="HDS47" s="114"/>
      <c r="HDT47" s="114"/>
      <c r="HDU47" s="114"/>
      <c r="HDV47" s="114"/>
      <c r="HDW47" s="114"/>
      <c r="HDX47" s="114"/>
      <c r="HDY47" s="114"/>
      <c r="HDZ47" s="114"/>
      <c r="HEA47" s="114"/>
      <c r="HEB47" s="114"/>
      <c r="HEC47" s="114"/>
      <c r="HED47" s="114"/>
      <c r="HEE47" s="114"/>
      <c r="HEF47" s="114"/>
      <c r="HEG47" s="114"/>
      <c r="HEH47" s="114"/>
      <c r="HEI47" s="114"/>
      <c r="HEJ47" s="114"/>
      <c r="HEK47" s="114"/>
      <c r="HEL47" s="114"/>
      <c r="HEM47" s="114"/>
      <c r="HEN47" s="114"/>
      <c r="HEO47" s="114"/>
      <c r="HEP47" s="114"/>
      <c r="HEQ47" s="114"/>
      <c r="HER47" s="114"/>
      <c r="HES47" s="114"/>
      <c r="HET47" s="114"/>
      <c r="HEU47" s="114"/>
      <c r="HEV47" s="114"/>
      <c r="HEW47" s="114"/>
      <c r="HEX47" s="114"/>
      <c r="HEY47" s="114"/>
      <c r="HEZ47" s="114"/>
      <c r="HFA47" s="114"/>
      <c r="HFB47" s="114"/>
      <c r="HFC47" s="114"/>
      <c r="HFD47" s="114"/>
      <c r="HFE47" s="114"/>
      <c r="HFF47" s="114"/>
      <c r="HFG47" s="114"/>
      <c r="HFH47" s="114"/>
      <c r="HFI47" s="114"/>
      <c r="HFJ47" s="114"/>
      <c r="HFK47" s="114"/>
      <c r="HFL47" s="114"/>
      <c r="HFM47" s="114"/>
      <c r="HFN47" s="114"/>
      <c r="HFO47" s="114"/>
      <c r="HFP47" s="114"/>
      <c r="HFQ47" s="114"/>
      <c r="HFR47" s="114"/>
      <c r="HFS47" s="114"/>
      <c r="HFT47" s="114"/>
      <c r="HFU47" s="114"/>
      <c r="HFV47" s="114"/>
      <c r="HFW47" s="114"/>
      <c r="HFX47" s="114"/>
      <c r="HFY47" s="114"/>
      <c r="HFZ47" s="114"/>
      <c r="HGA47" s="114"/>
      <c r="HGB47" s="114"/>
      <c r="HGC47" s="114"/>
      <c r="HGD47" s="114"/>
      <c r="HGE47" s="114"/>
      <c r="HGF47" s="114"/>
      <c r="HGG47" s="114"/>
      <c r="HGH47" s="114"/>
      <c r="HGI47" s="114"/>
      <c r="HGJ47" s="114"/>
      <c r="HGK47" s="114"/>
      <c r="HGL47" s="114"/>
      <c r="HGM47" s="114"/>
      <c r="HGN47" s="114"/>
      <c r="HGO47" s="114"/>
      <c r="HGP47" s="114"/>
      <c r="HGQ47" s="114"/>
      <c r="HGR47" s="114"/>
      <c r="HGS47" s="114"/>
      <c r="HGT47" s="114"/>
      <c r="HGU47" s="114"/>
      <c r="HGV47" s="114"/>
      <c r="HGW47" s="114"/>
      <c r="HGX47" s="114"/>
      <c r="HGY47" s="114"/>
      <c r="HGZ47" s="114"/>
      <c r="HHA47" s="114"/>
      <c r="HHB47" s="114"/>
      <c r="HHC47" s="114"/>
      <c r="HHD47" s="114"/>
      <c r="HHE47" s="114"/>
      <c r="HHF47" s="114"/>
      <c r="HHG47" s="114"/>
      <c r="HHH47" s="114"/>
      <c r="HHI47" s="114"/>
      <c r="HHJ47" s="114"/>
      <c r="HHK47" s="114"/>
      <c r="HHL47" s="114"/>
      <c r="HHM47" s="114"/>
      <c r="HHN47" s="114"/>
      <c r="HHO47" s="114"/>
      <c r="HHP47" s="114"/>
      <c r="HHQ47" s="114"/>
      <c r="HHR47" s="114"/>
      <c r="HHS47" s="114"/>
      <c r="HHT47" s="114"/>
      <c r="HHU47" s="114"/>
      <c r="HHV47" s="114"/>
      <c r="HHW47" s="114"/>
      <c r="HHX47" s="114"/>
      <c r="HHY47" s="114"/>
      <c r="HHZ47" s="114"/>
      <c r="HIA47" s="114"/>
      <c r="HIB47" s="114"/>
      <c r="HIC47" s="114"/>
      <c r="HID47" s="114"/>
      <c r="HIE47" s="114"/>
      <c r="HIF47" s="114"/>
      <c r="HIG47" s="114"/>
      <c r="HIH47" s="114"/>
      <c r="HII47" s="114"/>
      <c r="HIJ47" s="114"/>
      <c r="HIK47" s="114"/>
      <c r="HIL47" s="114"/>
      <c r="HIM47" s="114"/>
      <c r="HIN47" s="114"/>
      <c r="HIO47" s="114"/>
      <c r="HIP47" s="114"/>
      <c r="HIQ47" s="114"/>
      <c r="HIR47" s="114"/>
      <c r="HIS47" s="114"/>
      <c r="HIT47" s="114"/>
      <c r="HIU47" s="114"/>
      <c r="HIV47" s="114"/>
      <c r="HIW47" s="114"/>
      <c r="HIX47" s="114"/>
      <c r="HIY47" s="114"/>
      <c r="HIZ47" s="114"/>
      <c r="HJA47" s="114"/>
      <c r="HJB47" s="114"/>
      <c r="HJC47" s="114"/>
      <c r="HJD47" s="114"/>
      <c r="HJE47" s="114"/>
      <c r="HJF47" s="114"/>
      <c r="HJG47" s="114"/>
      <c r="HJH47" s="114"/>
      <c r="HJI47" s="114"/>
      <c r="HJJ47" s="114"/>
      <c r="HJK47" s="114"/>
      <c r="HJL47" s="114"/>
      <c r="HJM47" s="114"/>
      <c r="HJN47" s="114"/>
      <c r="HJO47" s="114"/>
      <c r="HJP47" s="114"/>
      <c r="HJQ47" s="114"/>
      <c r="HJR47" s="114"/>
      <c r="HJS47" s="114"/>
      <c r="HJT47" s="114"/>
      <c r="HJU47" s="114"/>
      <c r="HJV47" s="114"/>
      <c r="HJW47" s="114"/>
      <c r="HJX47" s="114"/>
      <c r="HJY47" s="114"/>
      <c r="HJZ47" s="114"/>
      <c r="HKA47" s="114"/>
      <c r="HKB47" s="114"/>
      <c r="HKC47" s="114"/>
      <c r="HKD47" s="114"/>
      <c r="HKE47" s="114"/>
      <c r="HKF47" s="114"/>
      <c r="HKG47" s="114"/>
      <c r="HKH47" s="114"/>
      <c r="HKI47" s="114"/>
      <c r="HKJ47" s="114"/>
      <c r="HKK47" s="114"/>
      <c r="HKL47" s="114"/>
      <c r="HKM47" s="114"/>
      <c r="HKN47" s="114"/>
      <c r="HKO47" s="114"/>
      <c r="HKP47" s="114"/>
      <c r="HKQ47" s="114"/>
      <c r="HKR47" s="114"/>
      <c r="HKS47" s="114"/>
      <c r="HKT47" s="114"/>
      <c r="HKU47" s="114"/>
      <c r="HKV47" s="114"/>
      <c r="HKW47" s="114"/>
      <c r="HKX47" s="114"/>
      <c r="HKY47" s="114"/>
      <c r="HKZ47" s="114"/>
      <c r="HLA47" s="114"/>
      <c r="HLB47" s="114"/>
      <c r="HLC47" s="114"/>
      <c r="HLD47" s="114"/>
      <c r="HLE47" s="114"/>
      <c r="HLF47" s="114"/>
      <c r="HLG47" s="114"/>
      <c r="HLH47" s="114"/>
      <c r="HLI47" s="114"/>
      <c r="HLJ47" s="114"/>
      <c r="HLK47" s="114"/>
      <c r="HLL47" s="114"/>
      <c r="HLM47" s="114"/>
      <c r="HLN47" s="114"/>
      <c r="HLO47" s="114"/>
      <c r="HLP47" s="114"/>
      <c r="HLQ47" s="114"/>
      <c r="HLR47" s="114"/>
      <c r="HLS47" s="114"/>
      <c r="HLT47" s="114"/>
      <c r="HLU47" s="114"/>
      <c r="HLV47" s="114"/>
      <c r="HLW47" s="114"/>
      <c r="HLX47" s="114"/>
      <c r="HLY47" s="114"/>
      <c r="HLZ47" s="114"/>
      <c r="HMA47" s="114"/>
      <c r="HMB47" s="114"/>
      <c r="HMC47" s="114"/>
      <c r="HMD47" s="114"/>
      <c r="HME47" s="114"/>
      <c r="HMF47" s="114"/>
      <c r="HMG47" s="114"/>
      <c r="HMH47" s="114"/>
      <c r="HMI47" s="114"/>
      <c r="HMJ47" s="114"/>
      <c r="HMK47" s="114"/>
      <c r="HML47" s="114"/>
      <c r="HMM47" s="114"/>
      <c r="HMN47" s="114"/>
      <c r="HMO47" s="114"/>
      <c r="HMP47" s="114"/>
      <c r="HMQ47" s="114"/>
      <c r="HMR47" s="114"/>
      <c r="HMS47" s="114"/>
      <c r="HMT47" s="114"/>
      <c r="HMU47" s="114"/>
      <c r="HMV47" s="114"/>
      <c r="HMW47" s="114"/>
      <c r="HMX47" s="114"/>
      <c r="HMY47" s="114"/>
      <c r="HMZ47" s="114"/>
      <c r="HNA47" s="114"/>
      <c r="HNB47" s="114"/>
      <c r="HNC47" s="114"/>
      <c r="HND47" s="114"/>
      <c r="HNE47" s="114"/>
      <c r="HNF47" s="114"/>
      <c r="HNG47" s="114"/>
      <c r="HNH47" s="114"/>
      <c r="HNI47" s="114"/>
      <c r="HNJ47" s="114"/>
      <c r="HNK47" s="114"/>
      <c r="HNL47" s="114"/>
      <c r="HNM47" s="114"/>
      <c r="HNN47" s="114"/>
      <c r="HNO47" s="114"/>
      <c r="HNP47" s="114"/>
      <c r="HNQ47" s="114"/>
      <c r="HNR47" s="114"/>
      <c r="HNS47" s="114"/>
      <c r="HNT47" s="114"/>
      <c r="HNU47" s="114"/>
      <c r="HNV47" s="114"/>
      <c r="HNW47" s="114"/>
      <c r="HNX47" s="114"/>
      <c r="HNY47" s="114"/>
      <c r="HNZ47" s="114"/>
      <c r="HOA47" s="114"/>
      <c r="HOB47" s="114"/>
      <c r="HOC47" s="114"/>
      <c r="HOD47" s="114"/>
      <c r="HOE47" s="114"/>
      <c r="HOF47" s="114"/>
      <c r="HOG47" s="114"/>
      <c r="HOH47" s="114"/>
      <c r="HOI47" s="114"/>
      <c r="HOJ47" s="114"/>
      <c r="HOK47" s="114"/>
      <c r="HOL47" s="114"/>
      <c r="HOM47" s="114"/>
      <c r="HON47" s="114"/>
      <c r="HOO47" s="114"/>
      <c r="HOP47" s="114"/>
      <c r="HOQ47" s="114"/>
      <c r="HOR47" s="114"/>
      <c r="HOS47" s="114"/>
      <c r="HOT47" s="114"/>
      <c r="HOU47" s="114"/>
      <c r="HOV47" s="114"/>
      <c r="HOW47" s="114"/>
      <c r="HOX47" s="114"/>
      <c r="HOY47" s="114"/>
      <c r="HOZ47" s="114"/>
      <c r="HPA47" s="114"/>
      <c r="HPB47" s="114"/>
      <c r="HPC47" s="114"/>
      <c r="HPD47" s="114"/>
      <c r="HPE47" s="114"/>
      <c r="HPF47" s="114"/>
      <c r="HPG47" s="114"/>
      <c r="HPH47" s="114"/>
      <c r="HPI47" s="114"/>
      <c r="HPJ47" s="114"/>
      <c r="HPK47" s="114"/>
      <c r="HPL47" s="114"/>
      <c r="HPM47" s="114"/>
      <c r="HPN47" s="114"/>
      <c r="HPO47" s="114"/>
      <c r="HPP47" s="114"/>
      <c r="HPQ47" s="114"/>
      <c r="HPR47" s="114"/>
      <c r="HPS47" s="114"/>
      <c r="HPT47" s="114"/>
      <c r="HPU47" s="114"/>
      <c r="HPV47" s="114"/>
      <c r="HPW47" s="114"/>
      <c r="HPX47" s="114"/>
      <c r="HPY47" s="114"/>
      <c r="HPZ47" s="114"/>
      <c r="HQA47" s="114"/>
      <c r="HQB47" s="114"/>
      <c r="HQC47" s="114"/>
      <c r="HQD47" s="114"/>
      <c r="HQE47" s="114"/>
      <c r="HQF47" s="114"/>
      <c r="HQG47" s="114"/>
      <c r="HQH47" s="114"/>
      <c r="HQI47" s="114"/>
      <c r="HQJ47" s="114"/>
      <c r="HQK47" s="114"/>
      <c r="HQL47" s="114"/>
      <c r="HQM47" s="114"/>
      <c r="HQN47" s="114"/>
      <c r="HQO47" s="114"/>
      <c r="HQP47" s="114"/>
      <c r="HQQ47" s="114"/>
      <c r="HQR47" s="114"/>
      <c r="HQS47" s="114"/>
      <c r="HQT47" s="114"/>
      <c r="HQU47" s="114"/>
      <c r="HQV47" s="114"/>
      <c r="HQW47" s="114"/>
      <c r="HQX47" s="114"/>
      <c r="HQY47" s="114"/>
      <c r="HQZ47" s="114"/>
      <c r="HRA47" s="114"/>
      <c r="HRB47" s="114"/>
      <c r="HRC47" s="114"/>
      <c r="HRD47" s="114"/>
      <c r="HRE47" s="114"/>
      <c r="HRF47" s="114"/>
      <c r="HRG47" s="114"/>
      <c r="HRH47" s="114"/>
      <c r="HRI47" s="114"/>
      <c r="HRJ47" s="114"/>
      <c r="HRK47" s="114"/>
      <c r="HRL47" s="114"/>
      <c r="HRM47" s="114"/>
      <c r="HRN47" s="114"/>
      <c r="HRO47" s="114"/>
      <c r="HRP47" s="114"/>
      <c r="HRQ47" s="114"/>
      <c r="HRR47" s="114"/>
      <c r="HRS47" s="114"/>
      <c r="HRT47" s="114"/>
      <c r="HRU47" s="114"/>
      <c r="HRV47" s="114"/>
      <c r="HRW47" s="114"/>
      <c r="HRX47" s="114"/>
      <c r="HRY47" s="114"/>
      <c r="HRZ47" s="114"/>
      <c r="HSA47" s="114"/>
      <c r="HSB47" s="114"/>
      <c r="HSC47" s="114"/>
      <c r="HSD47" s="114"/>
      <c r="HSE47" s="114"/>
      <c r="HSF47" s="114"/>
      <c r="HSG47" s="114"/>
      <c r="HSH47" s="114"/>
      <c r="HSI47" s="114"/>
      <c r="HSJ47" s="114"/>
      <c r="HSK47" s="114"/>
      <c r="HSL47" s="114"/>
      <c r="HSM47" s="114"/>
      <c r="HSN47" s="114"/>
      <c r="HSO47" s="114"/>
      <c r="HSP47" s="114"/>
      <c r="HSQ47" s="114"/>
      <c r="HSR47" s="114"/>
      <c r="HSS47" s="114"/>
      <c r="HST47" s="114"/>
      <c r="HSU47" s="114"/>
      <c r="HSV47" s="114"/>
      <c r="HSW47" s="114"/>
      <c r="HSX47" s="114"/>
      <c r="HSY47" s="114"/>
      <c r="HSZ47" s="114"/>
      <c r="HTA47" s="114"/>
      <c r="HTB47" s="114"/>
      <c r="HTC47" s="114"/>
      <c r="HTD47" s="114"/>
      <c r="HTE47" s="114"/>
      <c r="HTF47" s="114"/>
      <c r="HTG47" s="114"/>
      <c r="HTH47" s="114"/>
      <c r="HTI47" s="114"/>
      <c r="HTJ47" s="114"/>
      <c r="HTK47" s="114"/>
      <c r="HTL47" s="114"/>
      <c r="HTM47" s="114"/>
      <c r="HTN47" s="114"/>
      <c r="HTO47" s="114"/>
      <c r="HTP47" s="114"/>
      <c r="HTQ47" s="114"/>
      <c r="HTR47" s="114"/>
      <c r="HTS47" s="114"/>
      <c r="HTT47" s="114"/>
      <c r="HTU47" s="114"/>
      <c r="HTV47" s="114"/>
      <c r="HTW47" s="114"/>
      <c r="HTX47" s="114"/>
      <c r="HTY47" s="114"/>
      <c r="HTZ47" s="114"/>
      <c r="HUA47" s="114"/>
      <c r="HUB47" s="114"/>
      <c r="HUC47" s="114"/>
      <c r="HUD47" s="114"/>
      <c r="HUE47" s="114"/>
      <c r="HUF47" s="114"/>
      <c r="HUG47" s="114"/>
      <c r="HUH47" s="114"/>
      <c r="HUI47" s="114"/>
      <c r="HUJ47" s="114"/>
      <c r="HUK47" s="114"/>
      <c r="HUL47" s="114"/>
      <c r="HUM47" s="114"/>
      <c r="HUN47" s="114"/>
      <c r="HUO47" s="114"/>
      <c r="HUP47" s="114"/>
      <c r="HUQ47" s="114"/>
      <c r="HUR47" s="114"/>
      <c r="HUS47" s="114"/>
      <c r="HUT47" s="114"/>
      <c r="HUU47" s="114"/>
      <c r="HUV47" s="114"/>
      <c r="HUW47" s="114"/>
      <c r="HUX47" s="114"/>
      <c r="HUY47" s="114"/>
      <c r="HUZ47" s="114"/>
      <c r="HVA47" s="114"/>
      <c r="HVB47" s="114"/>
      <c r="HVC47" s="114"/>
      <c r="HVD47" s="114"/>
      <c r="HVE47" s="114"/>
      <c r="HVF47" s="114"/>
      <c r="HVG47" s="114"/>
      <c r="HVH47" s="114"/>
      <c r="HVI47" s="114"/>
      <c r="HVJ47" s="114"/>
      <c r="HVK47" s="114"/>
      <c r="HVL47" s="114"/>
      <c r="HVM47" s="114"/>
      <c r="HVN47" s="114"/>
      <c r="HVO47" s="114"/>
      <c r="HVP47" s="114"/>
      <c r="HVQ47" s="114"/>
      <c r="HVR47" s="114"/>
      <c r="HVS47" s="114"/>
      <c r="HVT47" s="114"/>
      <c r="HVU47" s="114"/>
      <c r="HVV47" s="114"/>
      <c r="HVW47" s="114"/>
      <c r="HVX47" s="114"/>
      <c r="HVY47" s="114"/>
      <c r="HVZ47" s="114"/>
      <c r="HWA47" s="114"/>
      <c r="HWB47" s="114"/>
      <c r="HWC47" s="114"/>
      <c r="HWD47" s="114"/>
      <c r="HWE47" s="114"/>
      <c r="HWF47" s="114"/>
      <c r="HWG47" s="114"/>
      <c r="HWH47" s="114"/>
      <c r="HWI47" s="114"/>
      <c r="HWJ47" s="114"/>
      <c r="HWK47" s="114"/>
      <c r="HWL47" s="114"/>
      <c r="HWM47" s="114"/>
      <c r="HWN47" s="114"/>
      <c r="HWO47" s="114"/>
      <c r="HWP47" s="114"/>
      <c r="HWQ47" s="114"/>
      <c r="HWR47" s="114"/>
      <c r="HWS47" s="114"/>
      <c r="HWT47" s="114"/>
      <c r="HWU47" s="114"/>
      <c r="HWV47" s="114"/>
      <c r="HWW47" s="114"/>
      <c r="HWX47" s="114"/>
      <c r="HWY47" s="114"/>
      <c r="HWZ47" s="114"/>
      <c r="HXA47" s="114"/>
      <c r="HXB47" s="114"/>
      <c r="HXC47" s="114"/>
      <c r="HXD47" s="114"/>
      <c r="HXE47" s="114"/>
      <c r="HXF47" s="114"/>
      <c r="HXG47" s="114"/>
      <c r="HXH47" s="114"/>
      <c r="HXI47" s="114"/>
      <c r="HXJ47" s="114"/>
      <c r="HXK47" s="114"/>
      <c r="HXL47" s="114"/>
      <c r="HXM47" s="114"/>
      <c r="HXN47" s="114"/>
      <c r="HXO47" s="114"/>
      <c r="HXP47" s="114"/>
      <c r="HXQ47" s="114"/>
      <c r="HXR47" s="114"/>
      <c r="HXS47" s="114"/>
      <c r="HXT47" s="114"/>
      <c r="HXU47" s="114"/>
      <c r="HXV47" s="114"/>
      <c r="HXW47" s="114"/>
      <c r="HXX47" s="114"/>
      <c r="HXY47" s="114"/>
      <c r="HXZ47" s="114"/>
      <c r="HYA47" s="114"/>
      <c r="HYB47" s="114"/>
      <c r="HYC47" s="114"/>
      <c r="HYD47" s="114"/>
      <c r="HYE47" s="114"/>
      <c r="HYF47" s="114"/>
      <c r="HYG47" s="114"/>
      <c r="HYH47" s="114"/>
      <c r="HYI47" s="114"/>
      <c r="HYJ47" s="114"/>
      <c r="HYK47" s="114"/>
      <c r="HYL47" s="114"/>
      <c r="HYM47" s="114"/>
      <c r="HYN47" s="114"/>
      <c r="HYO47" s="114"/>
      <c r="HYP47" s="114"/>
      <c r="HYQ47" s="114"/>
      <c r="HYR47" s="114"/>
      <c r="HYS47" s="114"/>
      <c r="HYT47" s="114"/>
      <c r="HYU47" s="114"/>
      <c r="HYV47" s="114"/>
      <c r="HYW47" s="114"/>
      <c r="HYX47" s="114"/>
      <c r="HYY47" s="114"/>
      <c r="HYZ47" s="114"/>
      <c r="HZA47" s="114"/>
      <c r="HZB47" s="114"/>
      <c r="HZC47" s="114"/>
      <c r="HZD47" s="114"/>
      <c r="HZE47" s="114"/>
      <c r="HZF47" s="114"/>
      <c r="HZG47" s="114"/>
      <c r="HZH47" s="114"/>
      <c r="HZI47" s="114"/>
      <c r="HZJ47" s="114"/>
      <c r="HZK47" s="114"/>
      <c r="HZL47" s="114"/>
      <c r="HZM47" s="114"/>
      <c r="HZN47" s="114"/>
      <c r="HZO47" s="114"/>
      <c r="HZP47" s="114"/>
      <c r="HZQ47" s="114"/>
      <c r="HZR47" s="114"/>
      <c r="HZS47" s="114"/>
      <c r="HZT47" s="114"/>
      <c r="HZU47" s="114"/>
      <c r="HZV47" s="114"/>
      <c r="HZW47" s="114"/>
      <c r="HZX47" s="114"/>
      <c r="HZY47" s="114"/>
      <c r="HZZ47" s="114"/>
      <c r="IAA47" s="114"/>
      <c r="IAB47" s="114"/>
      <c r="IAC47" s="114"/>
      <c r="IAD47" s="114"/>
      <c r="IAE47" s="114"/>
      <c r="IAF47" s="114"/>
      <c r="IAG47" s="114"/>
      <c r="IAH47" s="114"/>
      <c r="IAI47" s="114"/>
      <c r="IAJ47" s="114"/>
      <c r="IAK47" s="114"/>
      <c r="IAL47" s="114"/>
      <c r="IAM47" s="114"/>
      <c r="IAN47" s="114"/>
      <c r="IAO47" s="114"/>
      <c r="IAP47" s="114"/>
      <c r="IAQ47" s="114"/>
      <c r="IAR47" s="114"/>
      <c r="IAS47" s="114"/>
      <c r="IAT47" s="114"/>
      <c r="IAU47" s="114"/>
      <c r="IAV47" s="114"/>
      <c r="IAW47" s="114"/>
      <c r="IAX47" s="114"/>
      <c r="IAY47" s="114"/>
      <c r="IAZ47" s="114"/>
      <c r="IBA47" s="114"/>
      <c r="IBB47" s="114"/>
      <c r="IBC47" s="114"/>
      <c r="IBD47" s="114"/>
      <c r="IBE47" s="114"/>
      <c r="IBF47" s="114"/>
      <c r="IBG47" s="114"/>
      <c r="IBH47" s="114"/>
      <c r="IBI47" s="114"/>
      <c r="IBJ47" s="114"/>
      <c r="IBK47" s="114"/>
      <c r="IBL47" s="114"/>
      <c r="IBM47" s="114"/>
      <c r="IBN47" s="114"/>
      <c r="IBO47" s="114"/>
      <c r="IBP47" s="114"/>
      <c r="IBQ47" s="114"/>
      <c r="IBR47" s="114"/>
      <c r="IBS47" s="114"/>
      <c r="IBT47" s="114"/>
      <c r="IBU47" s="114"/>
      <c r="IBV47" s="114"/>
      <c r="IBW47" s="114"/>
      <c r="IBX47" s="114"/>
      <c r="IBY47" s="114"/>
      <c r="IBZ47" s="114"/>
      <c r="ICA47" s="114"/>
      <c r="ICB47" s="114"/>
      <c r="ICC47" s="114"/>
      <c r="ICD47" s="114"/>
      <c r="ICE47" s="114"/>
      <c r="ICF47" s="114"/>
      <c r="ICG47" s="114"/>
      <c r="ICH47" s="114"/>
      <c r="ICI47" s="114"/>
      <c r="ICJ47" s="114"/>
      <c r="ICK47" s="114"/>
      <c r="ICL47" s="114"/>
      <c r="ICM47" s="114"/>
      <c r="ICN47" s="114"/>
      <c r="ICO47" s="114"/>
      <c r="ICP47" s="114"/>
      <c r="ICQ47" s="114"/>
      <c r="ICR47" s="114"/>
      <c r="ICS47" s="114"/>
      <c r="ICT47" s="114"/>
      <c r="ICU47" s="114"/>
      <c r="ICV47" s="114"/>
      <c r="ICW47" s="114"/>
      <c r="ICX47" s="114"/>
      <c r="ICY47" s="114"/>
      <c r="ICZ47" s="114"/>
      <c r="IDA47" s="114"/>
      <c r="IDB47" s="114"/>
      <c r="IDC47" s="114"/>
      <c r="IDD47" s="114"/>
      <c r="IDE47" s="114"/>
      <c r="IDF47" s="114"/>
      <c r="IDG47" s="114"/>
      <c r="IDH47" s="114"/>
      <c r="IDI47" s="114"/>
      <c r="IDJ47" s="114"/>
      <c r="IDK47" s="114"/>
      <c r="IDL47" s="114"/>
      <c r="IDM47" s="114"/>
      <c r="IDN47" s="114"/>
      <c r="IDO47" s="114"/>
      <c r="IDP47" s="114"/>
      <c r="IDQ47" s="114"/>
      <c r="IDR47" s="114"/>
      <c r="IDS47" s="114"/>
      <c r="IDT47" s="114"/>
      <c r="IDU47" s="114"/>
      <c r="IDV47" s="114"/>
      <c r="IDW47" s="114"/>
      <c r="IDX47" s="114"/>
      <c r="IDY47" s="114"/>
      <c r="IDZ47" s="114"/>
      <c r="IEA47" s="114"/>
      <c r="IEB47" s="114"/>
      <c r="IEC47" s="114"/>
      <c r="IED47" s="114"/>
      <c r="IEE47" s="114"/>
      <c r="IEF47" s="114"/>
      <c r="IEG47" s="114"/>
      <c r="IEH47" s="114"/>
      <c r="IEI47" s="114"/>
      <c r="IEJ47" s="114"/>
      <c r="IEK47" s="114"/>
      <c r="IEL47" s="114"/>
      <c r="IEM47" s="114"/>
      <c r="IEN47" s="114"/>
      <c r="IEO47" s="114"/>
      <c r="IEP47" s="114"/>
      <c r="IEQ47" s="114"/>
      <c r="IER47" s="114"/>
      <c r="IES47" s="114"/>
      <c r="IET47" s="114"/>
      <c r="IEU47" s="114"/>
      <c r="IEV47" s="114"/>
      <c r="IEW47" s="114"/>
      <c r="IEX47" s="114"/>
      <c r="IEY47" s="114"/>
      <c r="IEZ47" s="114"/>
      <c r="IFA47" s="114"/>
      <c r="IFB47" s="114"/>
      <c r="IFC47" s="114"/>
      <c r="IFD47" s="114"/>
      <c r="IFE47" s="114"/>
      <c r="IFF47" s="114"/>
      <c r="IFG47" s="114"/>
      <c r="IFH47" s="114"/>
      <c r="IFI47" s="114"/>
      <c r="IFJ47" s="114"/>
      <c r="IFK47" s="114"/>
      <c r="IFL47" s="114"/>
      <c r="IFM47" s="114"/>
      <c r="IFN47" s="114"/>
      <c r="IFO47" s="114"/>
      <c r="IFP47" s="114"/>
      <c r="IFQ47" s="114"/>
      <c r="IFR47" s="114"/>
      <c r="IFS47" s="114"/>
      <c r="IFT47" s="114"/>
      <c r="IFU47" s="114"/>
      <c r="IFV47" s="114"/>
      <c r="IFW47" s="114"/>
      <c r="IFX47" s="114"/>
      <c r="IFY47" s="114"/>
      <c r="IFZ47" s="114"/>
      <c r="IGA47" s="114"/>
      <c r="IGB47" s="114"/>
      <c r="IGC47" s="114"/>
      <c r="IGD47" s="114"/>
      <c r="IGE47" s="114"/>
      <c r="IGF47" s="114"/>
      <c r="IGG47" s="114"/>
      <c r="IGH47" s="114"/>
      <c r="IGI47" s="114"/>
      <c r="IGJ47" s="114"/>
      <c r="IGK47" s="114"/>
      <c r="IGL47" s="114"/>
      <c r="IGM47" s="114"/>
      <c r="IGN47" s="114"/>
      <c r="IGO47" s="114"/>
      <c r="IGP47" s="114"/>
      <c r="IGQ47" s="114"/>
      <c r="IGR47" s="114"/>
      <c r="IGS47" s="114"/>
      <c r="IGT47" s="114"/>
      <c r="IGU47" s="114"/>
      <c r="IGV47" s="114"/>
      <c r="IGW47" s="114"/>
      <c r="IGX47" s="114"/>
      <c r="IGY47" s="114"/>
      <c r="IGZ47" s="114"/>
      <c r="IHA47" s="114"/>
      <c r="IHB47" s="114"/>
      <c r="IHC47" s="114"/>
      <c r="IHD47" s="114"/>
      <c r="IHE47" s="114"/>
      <c r="IHF47" s="114"/>
      <c r="IHG47" s="114"/>
      <c r="IHH47" s="114"/>
      <c r="IHI47" s="114"/>
      <c r="IHJ47" s="114"/>
      <c r="IHK47" s="114"/>
      <c r="IHL47" s="114"/>
      <c r="IHM47" s="114"/>
      <c r="IHN47" s="114"/>
      <c r="IHO47" s="114"/>
      <c r="IHP47" s="114"/>
      <c r="IHQ47" s="114"/>
      <c r="IHR47" s="114"/>
      <c r="IHS47" s="114"/>
      <c r="IHT47" s="114"/>
      <c r="IHU47" s="114"/>
      <c r="IHV47" s="114"/>
      <c r="IHW47" s="114"/>
      <c r="IHX47" s="114"/>
      <c r="IHY47" s="114"/>
      <c r="IHZ47" s="114"/>
      <c r="IIA47" s="114"/>
      <c r="IIB47" s="114"/>
      <c r="IIC47" s="114"/>
      <c r="IID47" s="114"/>
      <c r="IIE47" s="114"/>
      <c r="IIF47" s="114"/>
      <c r="IIG47" s="114"/>
      <c r="IIH47" s="114"/>
      <c r="III47" s="114"/>
      <c r="IIJ47" s="114"/>
      <c r="IIK47" s="114"/>
      <c r="IIL47" s="114"/>
      <c r="IIM47" s="114"/>
      <c r="IIN47" s="114"/>
      <c r="IIO47" s="114"/>
      <c r="IIP47" s="114"/>
      <c r="IIQ47" s="114"/>
      <c r="IIR47" s="114"/>
      <c r="IIS47" s="114"/>
      <c r="IIT47" s="114"/>
      <c r="IIU47" s="114"/>
      <c r="IIV47" s="114"/>
      <c r="IIW47" s="114"/>
      <c r="IIX47" s="114"/>
      <c r="IIY47" s="114"/>
      <c r="IIZ47" s="114"/>
      <c r="IJA47" s="114"/>
      <c r="IJB47" s="114"/>
      <c r="IJC47" s="114"/>
      <c r="IJD47" s="114"/>
      <c r="IJE47" s="114"/>
      <c r="IJF47" s="114"/>
      <c r="IJG47" s="114"/>
      <c r="IJH47" s="114"/>
      <c r="IJI47" s="114"/>
      <c r="IJJ47" s="114"/>
      <c r="IJK47" s="114"/>
      <c r="IJL47" s="114"/>
      <c r="IJM47" s="114"/>
      <c r="IJN47" s="114"/>
      <c r="IJO47" s="114"/>
      <c r="IJP47" s="114"/>
      <c r="IJQ47" s="114"/>
      <c r="IJR47" s="114"/>
      <c r="IJS47" s="114"/>
      <c r="IJT47" s="114"/>
      <c r="IJU47" s="114"/>
      <c r="IJV47" s="114"/>
      <c r="IJW47" s="114"/>
      <c r="IJX47" s="114"/>
      <c r="IJY47" s="114"/>
      <c r="IJZ47" s="114"/>
      <c r="IKA47" s="114"/>
      <c r="IKB47" s="114"/>
      <c r="IKC47" s="114"/>
      <c r="IKD47" s="114"/>
      <c r="IKE47" s="114"/>
      <c r="IKF47" s="114"/>
      <c r="IKG47" s="114"/>
      <c r="IKH47" s="114"/>
      <c r="IKI47" s="114"/>
      <c r="IKJ47" s="114"/>
      <c r="IKK47" s="114"/>
      <c r="IKL47" s="114"/>
      <c r="IKM47" s="114"/>
      <c r="IKN47" s="114"/>
      <c r="IKO47" s="114"/>
      <c r="IKP47" s="114"/>
      <c r="IKQ47" s="114"/>
      <c r="IKR47" s="114"/>
      <c r="IKS47" s="114"/>
      <c r="IKT47" s="114"/>
      <c r="IKU47" s="114"/>
      <c r="IKV47" s="114"/>
      <c r="IKW47" s="114"/>
      <c r="IKX47" s="114"/>
      <c r="IKY47" s="114"/>
      <c r="IKZ47" s="114"/>
      <c r="ILA47" s="114"/>
      <c r="ILB47" s="114"/>
      <c r="ILC47" s="114"/>
      <c r="ILD47" s="114"/>
      <c r="ILE47" s="114"/>
      <c r="ILF47" s="114"/>
      <c r="ILG47" s="114"/>
      <c r="ILH47" s="114"/>
      <c r="ILI47" s="114"/>
      <c r="ILJ47" s="114"/>
      <c r="ILK47" s="114"/>
      <c r="ILL47" s="114"/>
      <c r="ILM47" s="114"/>
      <c r="ILN47" s="114"/>
      <c r="ILO47" s="114"/>
      <c r="ILP47" s="114"/>
      <c r="ILQ47" s="114"/>
      <c r="ILR47" s="114"/>
      <c r="ILS47" s="114"/>
      <c r="ILT47" s="114"/>
      <c r="ILU47" s="114"/>
      <c r="ILV47" s="114"/>
      <c r="ILW47" s="114"/>
      <c r="ILX47" s="114"/>
      <c r="ILY47" s="114"/>
      <c r="ILZ47" s="114"/>
      <c r="IMA47" s="114"/>
      <c r="IMB47" s="114"/>
      <c r="IMC47" s="114"/>
      <c r="IMD47" s="114"/>
      <c r="IME47" s="114"/>
      <c r="IMF47" s="114"/>
      <c r="IMG47" s="114"/>
      <c r="IMH47" s="114"/>
      <c r="IMI47" s="114"/>
      <c r="IMJ47" s="114"/>
      <c r="IMK47" s="114"/>
      <c r="IML47" s="114"/>
      <c r="IMM47" s="114"/>
      <c r="IMN47" s="114"/>
      <c r="IMO47" s="114"/>
      <c r="IMP47" s="114"/>
      <c r="IMQ47" s="114"/>
      <c r="IMR47" s="114"/>
      <c r="IMS47" s="114"/>
      <c r="IMT47" s="114"/>
      <c r="IMU47" s="114"/>
      <c r="IMV47" s="114"/>
      <c r="IMW47" s="114"/>
      <c r="IMX47" s="114"/>
      <c r="IMY47" s="114"/>
      <c r="IMZ47" s="114"/>
      <c r="INA47" s="114"/>
      <c r="INB47" s="114"/>
      <c r="INC47" s="114"/>
      <c r="IND47" s="114"/>
      <c r="INE47" s="114"/>
      <c r="INF47" s="114"/>
      <c r="ING47" s="114"/>
      <c r="INH47" s="114"/>
      <c r="INI47" s="114"/>
      <c r="INJ47" s="114"/>
      <c r="INK47" s="114"/>
      <c r="INL47" s="114"/>
      <c r="INM47" s="114"/>
      <c r="INN47" s="114"/>
      <c r="INO47" s="114"/>
      <c r="INP47" s="114"/>
      <c r="INQ47" s="114"/>
      <c r="INR47" s="114"/>
      <c r="INS47" s="114"/>
      <c r="INT47" s="114"/>
      <c r="INU47" s="114"/>
      <c r="INV47" s="114"/>
      <c r="INW47" s="114"/>
      <c r="INX47" s="114"/>
      <c r="INY47" s="114"/>
      <c r="INZ47" s="114"/>
      <c r="IOA47" s="114"/>
      <c r="IOB47" s="114"/>
      <c r="IOC47" s="114"/>
      <c r="IOD47" s="114"/>
      <c r="IOE47" s="114"/>
      <c r="IOF47" s="114"/>
      <c r="IOG47" s="114"/>
      <c r="IOH47" s="114"/>
      <c r="IOI47" s="114"/>
      <c r="IOJ47" s="114"/>
      <c r="IOK47" s="114"/>
      <c r="IOL47" s="114"/>
      <c r="IOM47" s="114"/>
      <c r="ION47" s="114"/>
      <c r="IOO47" s="114"/>
      <c r="IOP47" s="114"/>
      <c r="IOQ47" s="114"/>
      <c r="IOR47" s="114"/>
      <c r="IOS47" s="114"/>
      <c r="IOT47" s="114"/>
      <c r="IOU47" s="114"/>
      <c r="IOV47" s="114"/>
      <c r="IOW47" s="114"/>
      <c r="IOX47" s="114"/>
      <c r="IOY47" s="114"/>
      <c r="IOZ47" s="114"/>
      <c r="IPA47" s="114"/>
      <c r="IPB47" s="114"/>
      <c r="IPC47" s="114"/>
      <c r="IPD47" s="114"/>
      <c r="IPE47" s="114"/>
      <c r="IPF47" s="114"/>
      <c r="IPG47" s="114"/>
      <c r="IPH47" s="114"/>
      <c r="IPI47" s="114"/>
      <c r="IPJ47" s="114"/>
      <c r="IPK47" s="114"/>
      <c r="IPL47" s="114"/>
      <c r="IPM47" s="114"/>
      <c r="IPN47" s="114"/>
      <c r="IPO47" s="114"/>
      <c r="IPP47" s="114"/>
      <c r="IPQ47" s="114"/>
      <c r="IPR47" s="114"/>
      <c r="IPS47" s="114"/>
      <c r="IPT47" s="114"/>
      <c r="IPU47" s="114"/>
      <c r="IPV47" s="114"/>
      <c r="IPW47" s="114"/>
      <c r="IPX47" s="114"/>
      <c r="IPY47" s="114"/>
      <c r="IPZ47" s="114"/>
      <c r="IQA47" s="114"/>
      <c r="IQB47" s="114"/>
      <c r="IQC47" s="114"/>
      <c r="IQD47" s="114"/>
      <c r="IQE47" s="114"/>
      <c r="IQF47" s="114"/>
      <c r="IQG47" s="114"/>
      <c r="IQH47" s="114"/>
      <c r="IQI47" s="114"/>
      <c r="IQJ47" s="114"/>
      <c r="IQK47" s="114"/>
      <c r="IQL47" s="114"/>
      <c r="IQM47" s="114"/>
      <c r="IQN47" s="114"/>
      <c r="IQO47" s="114"/>
      <c r="IQP47" s="114"/>
      <c r="IQQ47" s="114"/>
      <c r="IQR47" s="114"/>
      <c r="IQS47" s="114"/>
      <c r="IQT47" s="114"/>
      <c r="IQU47" s="114"/>
      <c r="IQV47" s="114"/>
      <c r="IQW47" s="114"/>
      <c r="IQX47" s="114"/>
      <c r="IQY47" s="114"/>
      <c r="IQZ47" s="114"/>
      <c r="IRA47" s="114"/>
      <c r="IRB47" s="114"/>
      <c r="IRC47" s="114"/>
      <c r="IRD47" s="114"/>
      <c r="IRE47" s="114"/>
      <c r="IRF47" s="114"/>
      <c r="IRG47" s="114"/>
      <c r="IRH47" s="114"/>
      <c r="IRI47" s="114"/>
      <c r="IRJ47" s="114"/>
      <c r="IRK47" s="114"/>
      <c r="IRL47" s="114"/>
      <c r="IRM47" s="114"/>
      <c r="IRN47" s="114"/>
      <c r="IRO47" s="114"/>
      <c r="IRP47" s="114"/>
      <c r="IRQ47" s="114"/>
      <c r="IRR47" s="114"/>
      <c r="IRS47" s="114"/>
      <c r="IRT47" s="114"/>
      <c r="IRU47" s="114"/>
      <c r="IRV47" s="114"/>
      <c r="IRW47" s="114"/>
      <c r="IRX47" s="114"/>
      <c r="IRY47" s="114"/>
      <c r="IRZ47" s="114"/>
      <c r="ISA47" s="114"/>
      <c r="ISB47" s="114"/>
      <c r="ISC47" s="114"/>
      <c r="ISD47" s="114"/>
      <c r="ISE47" s="114"/>
      <c r="ISF47" s="114"/>
      <c r="ISG47" s="114"/>
      <c r="ISH47" s="114"/>
      <c r="ISI47" s="114"/>
      <c r="ISJ47" s="114"/>
      <c r="ISK47" s="114"/>
      <c r="ISL47" s="114"/>
      <c r="ISM47" s="114"/>
      <c r="ISN47" s="114"/>
      <c r="ISO47" s="114"/>
      <c r="ISP47" s="114"/>
      <c r="ISQ47" s="114"/>
      <c r="ISR47" s="114"/>
      <c r="ISS47" s="114"/>
      <c r="IST47" s="114"/>
      <c r="ISU47" s="114"/>
      <c r="ISV47" s="114"/>
      <c r="ISW47" s="114"/>
      <c r="ISX47" s="114"/>
      <c r="ISY47" s="114"/>
      <c r="ISZ47" s="114"/>
      <c r="ITA47" s="114"/>
      <c r="ITB47" s="114"/>
      <c r="ITC47" s="114"/>
      <c r="ITD47" s="114"/>
      <c r="ITE47" s="114"/>
      <c r="ITF47" s="114"/>
      <c r="ITG47" s="114"/>
      <c r="ITH47" s="114"/>
      <c r="ITI47" s="114"/>
      <c r="ITJ47" s="114"/>
      <c r="ITK47" s="114"/>
      <c r="ITL47" s="114"/>
      <c r="ITM47" s="114"/>
      <c r="ITN47" s="114"/>
      <c r="ITO47" s="114"/>
      <c r="ITP47" s="114"/>
      <c r="ITQ47" s="114"/>
      <c r="ITR47" s="114"/>
      <c r="ITS47" s="114"/>
      <c r="ITT47" s="114"/>
      <c r="ITU47" s="114"/>
      <c r="ITV47" s="114"/>
      <c r="ITW47" s="114"/>
      <c r="ITX47" s="114"/>
      <c r="ITY47" s="114"/>
      <c r="ITZ47" s="114"/>
      <c r="IUA47" s="114"/>
      <c r="IUB47" s="114"/>
      <c r="IUC47" s="114"/>
      <c r="IUD47" s="114"/>
      <c r="IUE47" s="114"/>
      <c r="IUF47" s="114"/>
      <c r="IUG47" s="114"/>
      <c r="IUH47" s="114"/>
      <c r="IUI47" s="114"/>
      <c r="IUJ47" s="114"/>
      <c r="IUK47" s="114"/>
      <c r="IUL47" s="114"/>
      <c r="IUM47" s="114"/>
      <c r="IUN47" s="114"/>
      <c r="IUO47" s="114"/>
      <c r="IUP47" s="114"/>
      <c r="IUQ47" s="114"/>
      <c r="IUR47" s="114"/>
      <c r="IUS47" s="114"/>
      <c r="IUT47" s="114"/>
      <c r="IUU47" s="114"/>
      <c r="IUV47" s="114"/>
      <c r="IUW47" s="114"/>
      <c r="IUX47" s="114"/>
      <c r="IUY47" s="114"/>
      <c r="IUZ47" s="114"/>
      <c r="IVA47" s="114"/>
      <c r="IVB47" s="114"/>
      <c r="IVC47" s="114"/>
      <c r="IVD47" s="114"/>
      <c r="IVE47" s="114"/>
      <c r="IVF47" s="114"/>
      <c r="IVG47" s="114"/>
      <c r="IVH47" s="114"/>
      <c r="IVI47" s="114"/>
      <c r="IVJ47" s="114"/>
      <c r="IVK47" s="114"/>
      <c r="IVL47" s="114"/>
      <c r="IVM47" s="114"/>
      <c r="IVN47" s="114"/>
      <c r="IVO47" s="114"/>
      <c r="IVP47" s="114"/>
      <c r="IVQ47" s="114"/>
      <c r="IVR47" s="114"/>
      <c r="IVS47" s="114"/>
      <c r="IVT47" s="114"/>
      <c r="IVU47" s="114"/>
      <c r="IVV47" s="114"/>
      <c r="IVW47" s="114"/>
      <c r="IVX47" s="114"/>
      <c r="IVY47" s="114"/>
      <c r="IVZ47" s="114"/>
      <c r="IWA47" s="114"/>
      <c r="IWB47" s="114"/>
      <c r="IWC47" s="114"/>
      <c r="IWD47" s="114"/>
      <c r="IWE47" s="114"/>
      <c r="IWF47" s="114"/>
      <c r="IWG47" s="114"/>
      <c r="IWH47" s="114"/>
      <c r="IWI47" s="114"/>
      <c r="IWJ47" s="114"/>
      <c r="IWK47" s="114"/>
      <c r="IWL47" s="114"/>
      <c r="IWM47" s="114"/>
      <c r="IWN47" s="114"/>
      <c r="IWO47" s="114"/>
      <c r="IWP47" s="114"/>
      <c r="IWQ47" s="114"/>
      <c r="IWR47" s="114"/>
      <c r="IWS47" s="114"/>
      <c r="IWT47" s="114"/>
      <c r="IWU47" s="114"/>
      <c r="IWV47" s="114"/>
      <c r="IWW47" s="114"/>
      <c r="IWX47" s="114"/>
      <c r="IWY47" s="114"/>
      <c r="IWZ47" s="114"/>
      <c r="IXA47" s="114"/>
      <c r="IXB47" s="114"/>
      <c r="IXC47" s="114"/>
      <c r="IXD47" s="114"/>
      <c r="IXE47" s="114"/>
      <c r="IXF47" s="114"/>
      <c r="IXG47" s="114"/>
      <c r="IXH47" s="114"/>
      <c r="IXI47" s="114"/>
      <c r="IXJ47" s="114"/>
      <c r="IXK47" s="114"/>
      <c r="IXL47" s="114"/>
      <c r="IXM47" s="114"/>
      <c r="IXN47" s="114"/>
      <c r="IXO47" s="114"/>
      <c r="IXP47" s="114"/>
      <c r="IXQ47" s="114"/>
      <c r="IXR47" s="114"/>
      <c r="IXS47" s="114"/>
      <c r="IXT47" s="114"/>
      <c r="IXU47" s="114"/>
      <c r="IXV47" s="114"/>
      <c r="IXW47" s="114"/>
      <c r="IXX47" s="114"/>
      <c r="IXY47" s="114"/>
      <c r="IXZ47" s="114"/>
      <c r="IYA47" s="114"/>
      <c r="IYB47" s="114"/>
      <c r="IYC47" s="114"/>
      <c r="IYD47" s="114"/>
      <c r="IYE47" s="114"/>
      <c r="IYF47" s="114"/>
      <c r="IYG47" s="114"/>
      <c r="IYH47" s="114"/>
      <c r="IYI47" s="114"/>
      <c r="IYJ47" s="114"/>
      <c r="IYK47" s="114"/>
      <c r="IYL47" s="114"/>
      <c r="IYM47" s="114"/>
      <c r="IYN47" s="114"/>
      <c r="IYO47" s="114"/>
      <c r="IYP47" s="114"/>
      <c r="IYQ47" s="114"/>
      <c r="IYR47" s="114"/>
      <c r="IYS47" s="114"/>
      <c r="IYT47" s="114"/>
      <c r="IYU47" s="114"/>
      <c r="IYV47" s="114"/>
      <c r="IYW47" s="114"/>
      <c r="IYX47" s="114"/>
      <c r="IYY47" s="114"/>
      <c r="IYZ47" s="114"/>
      <c r="IZA47" s="114"/>
      <c r="IZB47" s="114"/>
      <c r="IZC47" s="114"/>
      <c r="IZD47" s="114"/>
      <c r="IZE47" s="114"/>
      <c r="IZF47" s="114"/>
      <c r="IZG47" s="114"/>
      <c r="IZH47" s="114"/>
      <c r="IZI47" s="114"/>
      <c r="IZJ47" s="114"/>
      <c r="IZK47" s="114"/>
      <c r="IZL47" s="114"/>
      <c r="IZM47" s="114"/>
      <c r="IZN47" s="114"/>
      <c r="IZO47" s="114"/>
      <c r="IZP47" s="114"/>
      <c r="IZQ47" s="114"/>
      <c r="IZR47" s="114"/>
      <c r="IZS47" s="114"/>
      <c r="IZT47" s="114"/>
      <c r="IZU47" s="114"/>
      <c r="IZV47" s="114"/>
      <c r="IZW47" s="114"/>
      <c r="IZX47" s="114"/>
      <c r="IZY47" s="114"/>
      <c r="IZZ47" s="114"/>
      <c r="JAA47" s="114"/>
      <c r="JAB47" s="114"/>
      <c r="JAC47" s="114"/>
      <c r="JAD47" s="114"/>
      <c r="JAE47" s="114"/>
      <c r="JAF47" s="114"/>
      <c r="JAG47" s="114"/>
      <c r="JAH47" s="114"/>
      <c r="JAI47" s="114"/>
      <c r="JAJ47" s="114"/>
      <c r="JAK47" s="114"/>
      <c r="JAL47" s="114"/>
      <c r="JAM47" s="114"/>
      <c r="JAN47" s="114"/>
      <c r="JAO47" s="114"/>
      <c r="JAP47" s="114"/>
      <c r="JAQ47" s="114"/>
      <c r="JAR47" s="114"/>
      <c r="JAS47" s="114"/>
      <c r="JAT47" s="114"/>
      <c r="JAU47" s="114"/>
      <c r="JAV47" s="114"/>
      <c r="JAW47" s="114"/>
      <c r="JAX47" s="114"/>
      <c r="JAY47" s="114"/>
      <c r="JAZ47" s="114"/>
      <c r="JBA47" s="114"/>
      <c r="JBB47" s="114"/>
      <c r="JBC47" s="114"/>
      <c r="JBD47" s="114"/>
      <c r="JBE47" s="114"/>
      <c r="JBF47" s="114"/>
      <c r="JBG47" s="114"/>
      <c r="JBH47" s="114"/>
      <c r="JBI47" s="114"/>
      <c r="JBJ47" s="114"/>
      <c r="JBK47" s="114"/>
      <c r="JBL47" s="114"/>
      <c r="JBM47" s="114"/>
      <c r="JBN47" s="114"/>
      <c r="JBO47" s="114"/>
      <c r="JBP47" s="114"/>
      <c r="JBQ47" s="114"/>
      <c r="JBR47" s="114"/>
      <c r="JBS47" s="114"/>
      <c r="JBT47" s="114"/>
      <c r="JBU47" s="114"/>
      <c r="JBV47" s="114"/>
      <c r="JBW47" s="114"/>
      <c r="JBX47" s="114"/>
      <c r="JBY47" s="114"/>
      <c r="JBZ47" s="114"/>
      <c r="JCA47" s="114"/>
      <c r="JCB47" s="114"/>
      <c r="JCC47" s="114"/>
      <c r="JCD47" s="114"/>
      <c r="JCE47" s="114"/>
      <c r="JCF47" s="114"/>
      <c r="JCG47" s="114"/>
      <c r="JCH47" s="114"/>
      <c r="JCI47" s="114"/>
      <c r="JCJ47" s="114"/>
      <c r="JCK47" s="114"/>
      <c r="JCL47" s="114"/>
      <c r="JCM47" s="114"/>
      <c r="JCN47" s="114"/>
      <c r="JCO47" s="114"/>
      <c r="JCP47" s="114"/>
      <c r="JCQ47" s="114"/>
      <c r="JCR47" s="114"/>
      <c r="JCS47" s="114"/>
      <c r="JCT47" s="114"/>
      <c r="JCU47" s="114"/>
      <c r="JCV47" s="114"/>
      <c r="JCW47" s="114"/>
      <c r="JCX47" s="114"/>
      <c r="JCY47" s="114"/>
      <c r="JCZ47" s="114"/>
      <c r="JDA47" s="114"/>
      <c r="JDB47" s="114"/>
      <c r="JDC47" s="114"/>
      <c r="JDD47" s="114"/>
      <c r="JDE47" s="114"/>
      <c r="JDF47" s="114"/>
      <c r="JDG47" s="114"/>
      <c r="JDH47" s="114"/>
      <c r="JDI47" s="114"/>
      <c r="JDJ47" s="114"/>
      <c r="JDK47" s="114"/>
      <c r="JDL47" s="114"/>
      <c r="JDM47" s="114"/>
      <c r="JDN47" s="114"/>
      <c r="JDO47" s="114"/>
      <c r="JDP47" s="114"/>
      <c r="JDQ47" s="114"/>
      <c r="JDR47" s="114"/>
      <c r="JDS47" s="114"/>
      <c r="JDT47" s="114"/>
      <c r="JDU47" s="114"/>
      <c r="JDV47" s="114"/>
      <c r="JDW47" s="114"/>
      <c r="JDX47" s="114"/>
      <c r="JDY47" s="114"/>
      <c r="JDZ47" s="114"/>
      <c r="JEA47" s="114"/>
      <c r="JEB47" s="114"/>
      <c r="JEC47" s="114"/>
      <c r="JED47" s="114"/>
      <c r="JEE47" s="114"/>
      <c r="JEF47" s="114"/>
      <c r="JEG47" s="114"/>
      <c r="JEH47" s="114"/>
      <c r="JEI47" s="114"/>
      <c r="JEJ47" s="114"/>
      <c r="JEK47" s="114"/>
      <c r="JEL47" s="114"/>
      <c r="JEM47" s="114"/>
      <c r="JEN47" s="114"/>
      <c r="JEO47" s="114"/>
      <c r="JEP47" s="114"/>
      <c r="JEQ47" s="114"/>
      <c r="JER47" s="114"/>
      <c r="JES47" s="114"/>
      <c r="JET47" s="114"/>
      <c r="JEU47" s="114"/>
      <c r="JEV47" s="114"/>
      <c r="JEW47" s="114"/>
      <c r="JEX47" s="114"/>
      <c r="JEY47" s="114"/>
      <c r="JEZ47" s="114"/>
      <c r="JFA47" s="114"/>
      <c r="JFB47" s="114"/>
      <c r="JFC47" s="114"/>
      <c r="JFD47" s="114"/>
      <c r="JFE47" s="114"/>
      <c r="JFF47" s="114"/>
      <c r="JFG47" s="114"/>
      <c r="JFH47" s="114"/>
      <c r="JFI47" s="114"/>
      <c r="JFJ47" s="114"/>
      <c r="JFK47" s="114"/>
      <c r="JFL47" s="114"/>
      <c r="JFM47" s="114"/>
      <c r="JFN47" s="114"/>
      <c r="JFO47" s="114"/>
      <c r="JFP47" s="114"/>
      <c r="JFQ47" s="114"/>
      <c r="JFR47" s="114"/>
      <c r="JFS47" s="114"/>
      <c r="JFT47" s="114"/>
      <c r="JFU47" s="114"/>
      <c r="JFV47" s="114"/>
      <c r="JFW47" s="114"/>
      <c r="JFX47" s="114"/>
      <c r="JFY47" s="114"/>
      <c r="JFZ47" s="114"/>
      <c r="JGA47" s="114"/>
      <c r="JGB47" s="114"/>
      <c r="JGC47" s="114"/>
      <c r="JGD47" s="114"/>
      <c r="JGE47" s="114"/>
      <c r="JGF47" s="114"/>
      <c r="JGG47" s="114"/>
      <c r="JGH47" s="114"/>
      <c r="JGI47" s="114"/>
      <c r="JGJ47" s="114"/>
      <c r="JGK47" s="114"/>
      <c r="JGL47" s="114"/>
      <c r="JGM47" s="114"/>
      <c r="JGN47" s="114"/>
      <c r="JGO47" s="114"/>
      <c r="JGP47" s="114"/>
      <c r="JGQ47" s="114"/>
      <c r="JGR47" s="114"/>
      <c r="JGS47" s="114"/>
      <c r="JGT47" s="114"/>
      <c r="JGU47" s="114"/>
      <c r="JGV47" s="114"/>
      <c r="JGW47" s="114"/>
      <c r="JGX47" s="114"/>
      <c r="JGY47" s="114"/>
      <c r="JGZ47" s="114"/>
      <c r="JHA47" s="114"/>
      <c r="JHB47" s="114"/>
      <c r="JHC47" s="114"/>
      <c r="JHD47" s="114"/>
      <c r="JHE47" s="114"/>
      <c r="JHF47" s="114"/>
      <c r="JHG47" s="114"/>
      <c r="JHH47" s="114"/>
      <c r="JHI47" s="114"/>
      <c r="JHJ47" s="114"/>
      <c r="JHK47" s="114"/>
      <c r="JHL47" s="114"/>
      <c r="JHM47" s="114"/>
      <c r="JHN47" s="114"/>
      <c r="JHO47" s="114"/>
      <c r="JHP47" s="114"/>
      <c r="JHQ47" s="114"/>
      <c r="JHR47" s="114"/>
      <c r="JHS47" s="114"/>
      <c r="JHT47" s="114"/>
      <c r="JHU47" s="114"/>
      <c r="JHV47" s="114"/>
      <c r="JHW47" s="114"/>
      <c r="JHX47" s="114"/>
      <c r="JHY47" s="114"/>
      <c r="JHZ47" s="114"/>
      <c r="JIA47" s="114"/>
      <c r="JIB47" s="114"/>
      <c r="JIC47" s="114"/>
      <c r="JID47" s="114"/>
      <c r="JIE47" s="114"/>
      <c r="JIF47" s="114"/>
      <c r="JIG47" s="114"/>
      <c r="JIH47" s="114"/>
      <c r="JII47" s="114"/>
      <c r="JIJ47" s="114"/>
      <c r="JIK47" s="114"/>
      <c r="JIL47" s="114"/>
      <c r="JIM47" s="114"/>
      <c r="JIN47" s="114"/>
      <c r="JIO47" s="114"/>
      <c r="JIP47" s="114"/>
      <c r="JIQ47" s="114"/>
      <c r="JIR47" s="114"/>
      <c r="JIS47" s="114"/>
      <c r="JIT47" s="114"/>
      <c r="JIU47" s="114"/>
      <c r="JIV47" s="114"/>
      <c r="JIW47" s="114"/>
      <c r="JIX47" s="114"/>
      <c r="JIY47" s="114"/>
      <c r="JIZ47" s="114"/>
      <c r="JJA47" s="114"/>
      <c r="JJB47" s="114"/>
      <c r="JJC47" s="114"/>
      <c r="JJD47" s="114"/>
      <c r="JJE47" s="114"/>
      <c r="JJF47" s="114"/>
      <c r="JJG47" s="114"/>
      <c r="JJH47" s="114"/>
      <c r="JJI47" s="114"/>
      <c r="JJJ47" s="114"/>
      <c r="JJK47" s="114"/>
      <c r="JJL47" s="114"/>
      <c r="JJM47" s="114"/>
      <c r="JJN47" s="114"/>
      <c r="JJO47" s="114"/>
      <c r="JJP47" s="114"/>
      <c r="JJQ47" s="114"/>
      <c r="JJR47" s="114"/>
      <c r="JJS47" s="114"/>
      <c r="JJT47" s="114"/>
      <c r="JJU47" s="114"/>
      <c r="JJV47" s="114"/>
      <c r="JJW47" s="114"/>
      <c r="JJX47" s="114"/>
      <c r="JJY47" s="114"/>
      <c r="JJZ47" s="114"/>
      <c r="JKA47" s="114"/>
      <c r="JKB47" s="114"/>
      <c r="JKC47" s="114"/>
      <c r="JKD47" s="114"/>
      <c r="JKE47" s="114"/>
      <c r="JKF47" s="114"/>
      <c r="JKG47" s="114"/>
      <c r="JKH47" s="114"/>
      <c r="JKI47" s="114"/>
      <c r="JKJ47" s="114"/>
      <c r="JKK47" s="114"/>
      <c r="JKL47" s="114"/>
      <c r="JKM47" s="114"/>
      <c r="JKN47" s="114"/>
      <c r="JKO47" s="114"/>
      <c r="JKP47" s="114"/>
      <c r="JKQ47" s="114"/>
      <c r="JKR47" s="114"/>
      <c r="JKS47" s="114"/>
      <c r="JKT47" s="114"/>
      <c r="JKU47" s="114"/>
      <c r="JKV47" s="114"/>
      <c r="JKW47" s="114"/>
      <c r="JKX47" s="114"/>
      <c r="JKY47" s="114"/>
      <c r="JKZ47" s="114"/>
      <c r="JLA47" s="114"/>
      <c r="JLB47" s="114"/>
      <c r="JLC47" s="114"/>
      <c r="JLD47" s="114"/>
      <c r="JLE47" s="114"/>
      <c r="JLF47" s="114"/>
      <c r="JLG47" s="114"/>
      <c r="JLH47" s="114"/>
      <c r="JLI47" s="114"/>
      <c r="JLJ47" s="114"/>
      <c r="JLK47" s="114"/>
      <c r="JLL47" s="114"/>
      <c r="JLM47" s="114"/>
      <c r="JLN47" s="114"/>
      <c r="JLO47" s="114"/>
      <c r="JLP47" s="114"/>
      <c r="JLQ47" s="114"/>
      <c r="JLR47" s="114"/>
      <c r="JLS47" s="114"/>
      <c r="JLT47" s="114"/>
      <c r="JLU47" s="114"/>
      <c r="JLV47" s="114"/>
      <c r="JLW47" s="114"/>
      <c r="JLX47" s="114"/>
      <c r="JLY47" s="114"/>
      <c r="JLZ47" s="114"/>
      <c r="JMA47" s="114"/>
      <c r="JMB47" s="114"/>
      <c r="JMC47" s="114"/>
      <c r="JMD47" s="114"/>
      <c r="JME47" s="114"/>
      <c r="JMF47" s="114"/>
      <c r="JMG47" s="114"/>
      <c r="JMH47" s="114"/>
      <c r="JMI47" s="114"/>
      <c r="JMJ47" s="114"/>
      <c r="JMK47" s="114"/>
      <c r="JML47" s="114"/>
      <c r="JMM47" s="114"/>
      <c r="JMN47" s="114"/>
      <c r="JMO47" s="114"/>
      <c r="JMP47" s="114"/>
      <c r="JMQ47" s="114"/>
      <c r="JMR47" s="114"/>
      <c r="JMS47" s="114"/>
      <c r="JMT47" s="114"/>
      <c r="JMU47" s="114"/>
      <c r="JMV47" s="114"/>
      <c r="JMW47" s="114"/>
      <c r="JMX47" s="114"/>
      <c r="JMY47" s="114"/>
      <c r="JMZ47" s="114"/>
      <c r="JNA47" s="114"/>
      <c r="JNB47" s="114"/>
      <c r="JNC47" s="114"/>
      <c r="JND47" s="114"/>
      <c r="JNE47" s="114"/>
      <c r="JNF47" s="114"/>
      <c r="JNG47" s="114"/>
      <c r="JNH47" s="114"/>
      <c r="JNI47" s="114"/>
      <c r="JNJ47" s="114"/>
      <c r="JNK47" s="114"/>
      <c r="JNL47" s="114"/>
      <c r="JNM47" s="114"/>
      <c r="JNN47" s="114"/>
      <c r="JNO47" s="114"/>
      <c r="JNP47" s="114"/>
      <c r="JNQ47" s="114"/>
      <c r="JNR47" s="114"/>
      <c r="JNS47" s="114"/>
      <c r="JNT47" s="114"/>
      <c r="JNU47" s="114"/>
      <c r="JNV47" s="114"/>
      <c r="JNW47" s="114"/>
      <c r="JNX47" s="114"/>
      <c r="JNY47" s="114"/>
      <c r="JNZ47" s="114"/>
      <c r="JOA47" s="114"/>
      <c r="JOB47" s="114"/>
      <c r="JOC47" s="114"/>
      <c r="JOD47" s="114"/>
      <c r="JOE47" s="114"/>
      <c r="JOF47" s="114"/>
      <c r="JOG47" s="114"/>
      <c r="JOH47" s="114"/>
      <c r="JOI47" s="114"/>
      <c r="JOJ47" s="114"/>
      <c r="JOK47" s="114"/>
      <c r="JOL47" s="114"/>
      <c r="JOM47" s="114"/>
      <c r="JON47" s="114"/>
      <c r="JOO47" s="114"/>
      <c r="JOP47" s="114"/>
      <c r="JOQ47" s="114"/>
      <c r="JOR47" s="114"/>
      <c r="JOS47" s="114"/>
      <c r="JOT47" s="114"/>
      <c r="JOU47" s="114"/>
      <c r="JOV47" s="114"/>
      <c r="JOW47" s="114"/>
      <c r="JOX47" s="114"/>
      <c r="JOY47" s="114"/>
      <c r="JOZ47" s="114"/>
      <c r="JPA47" s="114"/>
      <c r="JPB47" s="114"/>
      <c r="JPC47" s="114"/>
      <c r="JPD47" s="114"/>
      <c r="JPE47" s="114"/>
      <c r="JPF47" s="114"/>
      <c r="JPG47" s="114"/>
      <c r="JPH47" s="114"/>
      <c r="JPI47" s="114"/>
      <c r="JPJ47" s="114"/>
      <c r="JPK47" s="114"/>
      <c r="JPL47" s="114"/>
      <c r="JPM47" s="114"/>
      <c r="JPN47" s="114"/>
      <c r="JPO47" s="114"/>
      <c r="JPP47" s="114"/>
      <c r="JPQ47" s="114"/>
      <c r="JPR47" s="114"/>
      <c r="JPS47" s="114"/>
      <c r="JPT47" s="114"/>
      <c r="JPU47" s="114"/>
      <c r="JPV47" s="114"/>
      <c r="JPW47" s="114"/>
      <c r="JPX47" s="114"/>
      <c r="JPY47" s="114"/>
      <c r="JPZ47" s="114"/>
      <c r="JQA47" s="114"/>
      <c r="JQB47" s="114"/>
      <c r="JQC47" s="114"/>
      <c r="JQD47" s="114"/>
      <c r="JQE47" s="114"/>
      <c r="JQF47" s="114"/>
      <c r="JQG47" s="114"/>
      <c r="JQH47" s="114"/>
      <c r="JQI47" s="114"/>
      <c r="JQJ47" s="114"/>
      <c r="JQK47" s="114"/>
      <c r="JQL47" s="114"/>
      <c r="JQM47" s="114"/>
      <c r="JQN47" s="114"/>
      <c r="JQO47" s="114"/>
      <c r="JQP47" s="114"/>
      <c r="JQQ47" s="114"/>
      <c r="JQR47" s="114"/>
      <c r="JQS47" s="114"/>
      <c r="JQT47" s="114"/>
      <c r="JQU47" s="114"/>
      <c r="JQV47" s="114"/>
      <c r="JQW47" s="114"/>
      <c r="JQX47" s="114"/>
      <c r="JQY47" s="114"/>
      <c r="JQZ47" s="114"/>
      <c r="JRA47" s="114"/>
      <c r="JRB47" s="114"/>
      <c r="JRC47" s="114"/>
      <c r="JRD47" s="114"/>
      <c r="JRE47" s="114"/>
      <c r="JRF47" s="114"/>
      <c r="JRG47" s="114"/>
      <c r="JRH47" s="114"/>
      <c r="JRI47" s="114"/>
      <c r="JRJ47" s="114"/>
      <c r="JRK47" s="114"/>
      <c r="JRL47" s="114"/>
      <c r="JRM47" s="114"/>
      <c r="JRN47" s="114"/>
      <c r="JRO47" s="114"/>
      <c r="JRP47" s="114"/>
      <c r="JRQ47" s="114"/>
      <c r="JRR47" s="114"/>
      <c r="JRS47" s="114"/>
      <c r="JRT47" s="114"/>
      <c r="JRU47" s="114"/>
      <c r="JRV47" s="114"/>
      <c r="JRW47" s="114"/>
      <c r="JRX47" s="114"/>
      <c r="JRY47" s="114"/>
      <c r="JRZ47" s="114"/>
      <c r="JSA47" s="114"/>
      <c r="JSB47" s="114"/>
      <c r="JSC47" s="114"/>
      <c r="JSD47" s="114"/>
      <c r="JSE47" s="114"/>
      <c r="JSF47" s="114"/>
      <c r="JSG47" s="114"/>
      <c r="JSH47" s="114"/>
      <c r="JSI47" s="114"/>
      <c r="JSJ47" s="114"/>
      <c r="JSK47" s="114"/>
      <c r="JSL47" s="114"/>
      <c r="JSM47" s="114"/>
      <c r="JSN47" s="114"/>
      <c r="JSO47" s="114"/>
      <c r="JSP47" s="114"/>
      <c r="JSQ47" s="114"/>
      <c r="JSR47" s="114"/>
      <c r="JSS47" s="114"/>
      <c r="JST47" s="114"/>
      <c r="JSU47" s="114"/>
      <c r="JSV47" s="114"/>
      <c r="JSW47" s="114"/>
      <c r="JSX47" s="114"/>
      <c r="JSY47" s="114"/>
      <c r="JSZ47" s="114"/>
      <c r="JTA47" s="114"/>
      <c r="JTB47" s="114"/>
      <c r="JTC47" s="114"/>
      <c r="JTD47" s="114"/>
      <c r="JTE47" s="114"/>
      <c r="JTF47" s="114"/>
      <c r="JTG47" s="114"/>
      <c r="JTH47" s="114"/>
      <c r="JTI47" s="114"/>
      <c r="JTJ47" s="114"/>
      <c r="JTK47" s="114"/>
      <c r="JTL47" s="114"/>
      <c r="JTM47" s="114"/>
      <c r="JTN47" s="114"/>
      <c r="JTO47" s="114"/>
      <c r="JTP47" s="114"/>
      <c r="JTQ47" s="114"/>
      <c r="JTR47" s="114"/>
      <c r="JTS47" s="114"/>
      <c r="JTT47" s="114"/>
      <c r="JTU47" s="114"/>
      <c r="JTV47" s="114"/>
      <c r="JTW47" s="114"/>
      <c r="JTX47" s="114"/>
      <c r="JTY47" s="114"/>
      <c r="JTZ47" s="114"/>
      <c r="JUA47" s="114"/>
      <c r="JUB47" s="114"/>
      <c r="JUC47" s="114"/>
      <c r="JUD47" s="114"/>
      <c r="JUE47" s="114"/>
      <c r="JUF47" s="114"/>
      <c r="JUG47" s="114"/>
      <c r="JUH47" s="114"/>
      <c r="JUI47" s="114"/>
      <c r="JUJ47" s="114"/>
      <c r="JUK47" s="114"/>
      <c r="JUL47" s="114"/>
      <c r="JUM47" s="114"/>
      <c r="JUN47" s="114"/>
      <c r="JUO47" s="114"/>
      <c r="JUP47" s="114"/>
      <c r="JUQ47" s="114"/>
      <c r="JUR47" s="114"/>
      <c r="JUS47" s="114"/>
      <c r="JUT47" s="114"/>
      <c r="JUU47" s="114"/>
      <c r="JUV47" s="114"/>
      <c r="JUW47" s="114"/>
      <c r="JUX47" s="114"/>
      <c r="JUY47" s="114"/>
      <c r="JUZ47" s="114"/>
      <c r="JVA47" s="114"/>
      <c r="JVB47" s="114"/>
      <c r="JVC47" s="114"/>
      <c r="JVD47" s="114"/>
      <c r="JVE47" s="114"/>
      <c r="JVF47" s="114"/>
      <c r="JVG47" s="114"/>
      <c r="JVH47" s="114"/>
      <c r="JVI47" s="114"/>
      <c r="JVJ47" s="114"/>
      <c r="JVK47" s="114"/>
      <c r="JVL47" s="114"/>
      <c r="JVM47" s="114"/>
      <c r="JVN47" s="114"/>
      <c r="JVO47" s="114"/>
      <c r="JVP47" s="114"/>
      <c r="JVQ47" s="114"/>
      <c r="JVR47" s="114"/>
      <c r="JVS47" s="114"/>
      <c r="JVT47" s="114"/>
      <c r="JVU47" s="114"/>
      <c r="JVV47" s="114"/>
      <c r="JVW47" s="114"/>
      <c r="JVX47" s="114"/>
      <c r="JVY47" s="114"/>
      <c r="JVZ47" s="114"/>
      <c r="JWA47" s="114"/>
      <c r="JWB47" s="114"/>
      <c r="JWC47" s="114"/>
      <c r="JWD47" s="114"/>
      <c r="JWE47" s="114"/>
      <c r="JWF47" s="114"/>
      <c r="JWG47" s="114"/>
      <c r="JWH47" s="114"/>
      <c r="JWI47" s="114"/>
      <c r="JWJ47" s="114"/>
      <c r="JWK47" s="114"/>
      <c r="JWL47" s="114"/>
      <c r="JWM47" s="114"/>
      <c r="JWN47" s="114"/>
      <c r="JWO47" s="114"/>
      <c r="JWP47" s="114"/>
      <c r="JWQ47" s="114"/>
      <c r="JWR47" s="114"/>
      <c r="JWS47" s="114"/>
      <c r="JWT47" s="114"/>
      <c r="JWU47" s="114"/>
      <c r="JWV47" s="114"/>
      <c r="JWW47" s="114"/>
      <c r="JWX47" s="114"/>
      <c r="JWY47" s="114"/>
      <c r="JWZ47" s="114"/>
      <c r="JXA47" s="114"/>
      <c r="JXB47" s="114"/>
      <c r="JXC47" s="114"/>
      <c r="JXD47" s="114"/>
      <c r="JXE47" s="114"/>
      <c r="JXF47" s="114"/>
      <c r="JXG47" s="114"/>
      <c r="JXH47" s="114"/>
      <c r="JXI47" s="114"/>
      <c r="JXJ47" s="114"/>
      <c r="JXK47" s="114"/>
      <c r="JXL47" s="114"/>
      <c r="JXM47" s="114"/>
      <c r="JXN47" s="114"/>
      <c r="JXO47" s="114"/>
      <c r="JXP47" s="114"/>
      <c r="JXQ47" s="114"/>
      <c r="JXR47" s="114"/>
      <c r="JXS47" s="114"/>
      <c r="JXT47" s="114"/>
      <c r="JXU47" s="114"/>
      <c r="JXV47" s="114"/>
      <c r="JXW47" s="114"/>
      <c r="JXX47" s="114"/>
      <c r="JXY47" s="114"/>
      <c r="JXZ47" s="114"/>
      <c r="JYA47" s="114"/>
      <c r="JYB47" s="114"/>
      <c r="JYC47" s="114"/>
      <c r="JYD47" s="114"/>
      <c r="JYE47" s="114"/>
      <c r="JYF47" s="114"/>
      <c r="JYG47" s="114"/>
      <c r="JYH47" s="114"/>
      <c r="JYI47" s="114"/>
      <c r="JYJ47" s="114"/>
      <c r="JYK47" s="114"/>
      <c r="JYL47" s="114"/>
      <c r="JYM47" s="114"/>
      <c r="JYN47" s="114"/>
      <c r="JYO47" s="114"/>
      <c r="JYP47" s="114"/>
      <c r="JYQ47" s="114"/>
      <c r="JYR47" s="114"/>
      <c r="JYS47" s="114"/>
      <c r="JYT47" s="114"/>
      <c r="JYU47" s="114"/>
      <c r="JYV47" s="114"/>
      <c r="JYW47" s="114"/>
      <c r="JYX47" s="114"/>
      <c r="JYY47" s="114"/>
      <c r="JYZ47" s="114"/>
      <c r="JZA47" s="114"/>
      <c r="JZB47" s="114"/>
      <c r="JZC47" s="114"/>
      <c r="JZD47" s="114"/>
      <c r="JZE47" s="114"/>
      <c r="JZF47" s="114"/>
      <c r="JZG47" s="114"/>
      <c r="JZH47" s="114"/>
      <c r="JZI47" s="114"/>
      <c r="JZJ47" s="114"/>
      <c r="JZK47" s="114"/>
      <c r="JZL47" s="114"/>
      <c r="JZM47" s="114"/>
      <c r="JZN47" s="114"/>
      <c r="JZO47" s="114"/>
      <c r="JZP47" s="114"/>
      <c r="JZQ47" s="114"/>
      <c r="JZR47" s="114"/>
      <c r="JZS47" s="114"/>
      <c r="JZT47" s="114"/>
      <c r="JZU47" s="114"/>
      <c r="JZV47" s="114"/>
      <c r="JZW47" s="114"/>
      <c r="JZX47" s="114"/>
      <c r="JZY47" s="114"/>
      <c r="JZZ47" s="114"/>
      <c r="KAA47" s="114"/>
      <c r="KAB47" s="114"/>
      <c r="KAC47" s="114"/>
      <c r="KAD47" s="114"/>
      <c r="KAE47" s="114"/>
      <c r="KAF47" s="114"/>
      <c r="KAG47" s="114"/>
      <c r="KAH47" s="114"/>
      <c r="KAI47" s="114"/>
      <c r="KAJ47" s="114"/>
      <c r="KAK47" s="114"/>
      <c r="KAL47" s="114"/>
      <c r="KAM47" s="114"/>
      <c r="KAN47" s="114"/>
      <c r="KAO47" s="114"/>
      <c r="KAP47" s="114"/>
      <c r="KAQ47" s="114"/>
      <c r="KAR47" s="114"/>
      <c r="KAS47" s="114"/>
      <c r="KAT47" s="114"/>
      <c r="KAU47" s="114"/>
      <c r="KAV47" s="114"/>
      <c r="KAW47" s="114"/>
      <c r="KAX47" s="114"/>
      <c r="KAY47" s="114"/>
      <c r="KAZ47" s="114"/>
      <c r="KBA47" s="114"/>
      <c r="KBB47" s="114"/>
      <c r="KBC47" s="114"/>
      <c r="KBD47" s="114"/>
      <c r="KBE47" s="114"/>
      <c r="KBF47" s="114"/>
      <c r="KBG47" s="114"/>
      <c r="KBH47" s="114"/>
      <c r="KBI47" s="114"/>
      <c r="KBJ47" s="114"/>
      <c r="KBK47" s="114"/>
      <c r="KBL47" s="114"/>
      <c r="KBM47" s="114"/>
      <c r="KBN47" s="114"/>
      <c r="KBO47" s="114"/>
      <c r="KBP47" s="114"/>
      <c r="KBQ47" s="114"/>
      <c r="KBR47" s="114"/>
      <c r="KBS47" s="114"/>
      <c r="KBT47" s="114"/>
      <c r="KBU47" s="114"/>
      <c r="KBV47" s="114"/>
      <c r="KBW47" s="114"/>
      <c r="KBX47" s="114"/>
      <c r="KBY47" s="114"/>
      <c r="KBZ47" s="114"/>
      <c r="KCA47" s="114"/>
      <c r="KCB47" s="114"/>
      <c r="KCC47" s="114"/>
      <c r="KCD47" s="114"/>
      <c r="KCE47" s="114"/>
      <c r="KCF47" s="114"/>
      <c r="KCG47" s="114"/>
      <c r="KCH47" s="114"/>
      <c r="KCI47" s="114"/>
      <c r="KCJ47" s="114"/>
      <c r="KCK47" s="114"/>
      <c r="KCL47" s="114"/>
      <c r="KCM47" s="114"/>
      <c r="KCN47" s="114"/>
      <c r="KCO47" s="114"/>
      <c r="KCP47" s="114"/>
      <c r="KCQ47" s="114"/>
      <c r="KCR47" s="114"/>
      <c r="KCS47" s="114"/>
      <c r="KCT47" s="114"/>
      <c r="KCU47" s="114"/>
      <c r="KCV47" s="114"/>
      <c r="KCW47" s="114"/>
      <c r="KCX47" s="114"/>
      <c r="KCY47" s="114"/>
      <c r="KCZ47" s="114"/>
      <c r="KDA47" s="114"/>
      <c r="KDB47" s="114"/>
      <c r="KDC47" s="114"/>
      <c r="KDD47" s="114"/>
      <c r="KDE47" s="114"/>
      <c r="KDF47" s="114"/>
      <c r="KDG47" s="114"/>
      <c r="KDH47" s="114"/>
      <c r="KDI47" s="114"/>
      <c r="KDJ47" s="114"/>
      <c r="KDK47" s="114"/>
      <c r="KDL47" s="114"/>
      <c r="KDM47" s="114"/>
      <c r="KDN47" s="114"/>
      <c r="KDO47" s="114"/>
      <c r="KDP47" s="114"/>
      <c r="KDQ47" s="114"/>
      <c r="KDR47" s="114"/>
      <c r="KDS47" s="114"/>
      <c r="KDT47" s="114"/>
      <c r="KDU47" s="114"/>
      <c r="KDV47" s="114"/>
      <c r="KDW47" s="114"/>
      <c r="KDX47" s="114"/>
      <c r="KDY47" s="114"/>
      <c r="KDZ47" s="114"/>
      <c r="KEA47" s="114"/>
      <c r="KEB47" s="114"/>
      <c r="KEC47" s="114"/>
      <c r="KED47" s="114"/>
      <c r="KEE47" s="114"/>
      <c r="KEF47" s="114"/>
      <c r="KEG47" s="114"/>
      <c r="KEH47" s="114"/>
      <c r="KEI47" s="114"/>
      <c r="KEJ47" s="114"/>
      <c r="KEK47" s="114"/>
      <c r="KEL47" s="114"/>
      <c r="KEM47" s="114"/>
      <c r="KEN47" s="114"/>
      <c r="KEO47" s="114"/>
      <c r="KEP47" s="114"/>
      <c r="KEQ47" s="114"/>
      <c r="KER47" s="114"/>
      <c r="KES47" s="114"/>
      <c r="KET47" s="114"/>
      <c r="KEU47" s="114"/>
      <c r="KEV47" s="114"/>
      <c r="KEW47" s="114"/>
      <c r="KEX47" s="114"/>
      <c r="KEY47" s="114"/>
      <c r="KEZ47" s="114"/>
      <c r="KFA47" s="114"/>
      <c r="KFB47" s="114"/>
      <c r="KFC47" s="114"/>
      <c r="KFD47" s="114"/>
      <c r="KFE47" s="114"/>
      <c r="KFF47" s="114"/>
      <c r="KFG47" s="114"/>
      <c r="KFH47" s="114"/>
      <c r="KFI47" s="114"/>
      <c r="KFJ47" s="114"/>
      <c r="KFK47" s="114"/>
      <c r="KFL47" s="114"/>
      <c r="KFM47" s="114"/>
      <c r="KFN47" s="114"/>
      <c r="KFO47" s="114"/>
      <c r="KFP47" s="114"/>
      <c r="KFQ47" s="114"/>
      <c r="KFR47" s="114"/>
      <c r="KFS47" s="114"/>
      <c r="KFT47" s="114"/>
      <c r="KFU47" s="114"/>
      <c r="KFV47" s="114"/>
      <c r="KFW47" s="114"/>
      <c r="KFX47" s="114"/>
      <c r="KFY47" s="114"/>
      <c r="KFZ47" s="114"/>
      <c r="KGA47" s="114"/>
      <c r="KGB47" s="114"/>
      <c r="KGC47" s="114"/>
      <c r="KGD47" s="114"/>
      <c r="KGE47" s="114"/>
      <c r="KGF47" s="114"/>
      <c r="KGG47" s="114"/>
      <c r="KGH47" s="114"/>
      <c r="KGI47" s="114"/>
      <c r="KGJ47" s="114"/>
      <c r="KGK47" s="114"/>
      <c r="KGL47" s="114"/>
      <c r="KGM47" s="114"/>
      <c r="KGN47" s="114"/>
      <c r="KGO47" s="114"/>
      <c r="KGP47" s="114"/>
      <c r="KGQ47" s="114"/>
      <c r="KGR47" s="114"/>
      <c r="KGS47" s="114"/>
      <c r="KGT47" s="114"/>
      <c r="KGU47" s="114"/>
      <c r="KGV47" s="114"/>
      <c r="KGW47" s="114"/>
      <c r="KGX47" s="114"/>
      <c r="KGY47" s="114"/>
      <c r="KGZ47" s="114"/>
      <c r="KHA47" s="114"/>
      <c r="KHB47" s="114"/>
      <c r="KHC47" s="114"/>
      <c r="KHD47" s="114"/>
      <c r="KHE47" s="114"/>
      <c r="KHF47" s="114"/>
      <c r="KHG47" s="114"/>
      <c r="KHH47" s="114"/>
      <c r="KHI47" s="114"/>
      <c r="KHJ47" s="114"/>
      <c r="KHK47" s="114"/>
      <c r="KHL47" s="114"/>
      <c r="KHM47" s="114"/>
      <c r="KHN47" s="114"/>
      <c r="KHO47" s="114"/>
      <c r="KHP47" s="114"/>
      <c r="KHQ47" s="114"/>
      <c r="KHR47" s="114"/>
      <c r="KHS47" s="114"/>
      <c r="KHT47" s="114"/>
      <c r="KHU47" s="114"/>
      <c r="KHV47" s="114"/>
      <c r="KHW47" s="114"/>
      <c r="KHX47" s="114"/>
      <c r="KHY47" s="114"/>
      <c r="KHZ47" s="114"/>
      <c r="KIA47" s="114"/>
      <c r="KIB47" s="114"/>
      <c r="KIC47" s="114"/>
      <c r="KID47" s="114"/>
      <c r="KIE47" s="114"/>
      <c r="KIF47" s="114"/>
      <c r="KIG47" s="114"/>
      <c r="KIH47" s="114"/>
      <c r="KII47" s="114"/>
      <c r="KIJ47" s="114"/>
      <c r="KIK47" s="114"/>
      <c r="KIL47" s="114"/>
      <c r="KIM47" s="114"/>
      <c r="KIN47" s="114"/>
      <c r="KIO47" s="114"/>
      <c r="KIP47" s="114"/>
      <c r="KIQ47" s="114"/>
      <c r="KIR47" s="114"/>
      <c r="KIS47" s="114"/>
      <c r="KIT47" s="114"/>
      <c r="KIU47" s="114"/>
      <c r="KIV47" s="114"/>
      <c r="KIW47" s="114"/>
      <c r="KIX47" s="114"/>
      <c r="KIY47" s="114"/>
      <c r="KIZ47" s="114"/>
      <c r="KJA47" s="114"/>
      <c r="KJB47" s="114"/>
      <c r="KJC47" s="114"/>
      <c r="KJD47" s="114"/>
      <c r="KJE47" s="114"/>
      <c r="KJF47" s="114"/>
      <c r="KJG47" s="114"/>
      <c r="KJH47" s="114"/>
      <c r="KJI47" s="114"/>
      <c r="KJJ47" s="114"/>
      <c r="KJK47" s="114"/>
      <c r="KJL47" s="114"/>
      <c r="KJM47" s="114"/>
      <c r="KJN47" s="114"/>
      <c r="KJO47" s="114"/>
      <c r="KJP47" s="114"/>
      <c r="KJQ47" s="114"/>
      <c r="KJR47" s="114"/>
      <c r="KJS47" s="114"/>
      <c r="KJT47" s="114"/>
      <c r="KJU47" s="114"/>
      <c r="KJV47" s="114"/>
      <c r="KJW47" s="114"/>
      <c r="KJX47" s="114"/>
      <c r="KJY47" s="114"/>
      <c r="KJZ47" s="114"/>
      <c r="KKA47" s="114"/>
      <c r="KKB47" s="114"/>
      <c r="KKC47" s="114"/>
      <c r="KKD47" s="114"/>
      <c r="KKE47" s="114"/>
      <c r="KKF47" s="114"/>
      <c r="KKG47" s="114"/>
      <c r="KKH47" s="114"/>
      <c r="KKI47" s="114"/>
      <c r="KKJ47" s="114"/>
      <c r="KKK47" s="114"/>
      <c r="KKL47" s="114"/>
      <c r="KKM47" s="114"/>
      <c r="KKN47" s="114"/>
      <c r="KKO47" s="114"/>
      <c r="KKP47" s="114"/>
      <c r="KKQ47" s="114"/>
      <c r="KKR47" s="114"/>
      <c r="KKS47" s="114"/>
      <c r="KKT47" s="114"/>
      <c r="KKU47" s="114"/>
      <c r="KKV47" s="114"/>
      <c r="KKW47" s="114"/>
      <c r="KKX47" s="114"/>
      <c r="KKY47" s="114"/>
      <c r="KKZ47" s="114"/>
      <c r="KLA47" s="114"/>
      <c r="KLB47" s="114"/>
      <c r="KLC47" s="114"/>
      <c r="KLD47" s="114"/>
      <c r="KLE47" s="114"/>
      <c r="KLF47" s="114"/>
      <c r="KLG47" s="114"/>
      <c r="KLH47" s="114"/>
      <c r="KLI47" s="114"/>
      <c r="KLJ47" s="114"/>
      <c r="KLK47" s="114"/>
      <c r="KLL47" s="114"/>
      <c r="KLM47" s="114"/>
      <c r="KLN47" s="114"/>
      <c r="KLO47" s="114"/>
      <c r="KLP47" s="114"/>
      <c r="KLQ47" s="114"/>
      <c r="KLR47" s="114"/>
      <c r="KLS47" s="114"/>
      <c r="KLT47" s="114"/>
      <c r="KLU47" s="114"/>
      <c r="KLV47" s="114"/>
      <c r="KLW47" s="114"/>
      <c r="KLX47" s="114"/>
      <c r="KLY47" s="114"/>
      <c r="KLZ47" s="114"/>
      <c r="KMA47" s="114"/>
      <c r="KMB47" s="114"/>
      <c r="KMC47" s="114"/>
      <c r="KMD47" s="114"/>
      <c r="KME47" s="114"/>
      <c r="KMF47" s="114"/>
      <c r="KMG47" s="114"/>
      <c r="KMH47" s="114"/>
      <c r="KMI47" s="114"/>
      <c r="KMJ47" s="114"/>
      <c r="KMK47" s="114"/>
      <c r="KML47" s="114"/>
      <c r="KMM47" s="114"/>
      <c r="KMN47" s="114"/>
      <c r="KMO47" s="114"/>
      <c r="KMP47" s="114"/>
      <c r="KMQ47" s="114"/>
      <c r="KMR47" s="114"/>
      <c r="KMS47" s="114"/>
      <c r="KMT47" s="114"/>
      <c r="KMU47" s="114"/>
      <c r="KMV47" s="114"/>
      <c r="KMW47" s="114"/>
      <c r="KMX47" s="114"/>
      <c r="KMY47" s="114"/>
      <c r="KMZ47" s="114"/>
      <c r="KNA47" s="114"/>
      <c r="KNB47" s="114"/>
      <c r="KNC47" s="114"/>
      <c r="KND47" s="114"/>
      <c r="KNE47" s="114"/>
      <c r="KNF47" s="114"/>
      <c r="KNG47" s="114"/>
      <c r="KNH47" s="114"/>
      <c r="KNI47" s="114"/>
      <c r="KNJ47" s="114"/>
      <c r="KNK47" s="114"/>
      <c r="KNL47" s="114"/>
      <c r="KNM47" s="114"/>
      <c r="KNN47" s="114"/>
      <c r="KNO47" s="114"/>
      <c r="KNP47" s="114"/>
      <c r="KNQ47" s="114"/>
      <c r="KNR47" s="114"/>
      <c r="KNS47" s="114"/>
      <c r="KNT47" s="114"/>
      <c r="KNU47" s="114"/>
      <c r="KNV47" s="114"/>
      <c r="KNW47" s="114"/>
      <c r="KNX47" s="114"/>
      <c r="KNY47" s="114"/>
      <c r="KNZ47" s="114"/>
      <c r="KOA47" s="114"/>
      <c r="KOB47" s="114"/>
      <c r="KOC47" s="114"/>
      <c r="KOD47" s="114"/>
      <c r="KOE47" s="114"/>
      <c r="KOF47" s="114"/>
      <c r="KOG47" s="114"/>
      <c r="KOH47" s="114"/>
      <c r="KOI47" s="114"/>
      <c r="KOJ47" s="114"/>
      <c r="KOK47" s="114"/>
      <c r="KOL47" s="114"/>
      <c r="KOM47" s="114"/>
      <c r="KON47" s="114"/>
      <c r="KOO47" s="114"/>
      <c r="KOP47" s="114"/>
      <c r="KOQ47" s="114"/>
      <c r="KOR47" s="114"/>
      <c r="KOS47" s="114"/>
      <c r="KOT47" s="114"/>
      <c r="KOU47" s="114"/>
      <c r="KOV47" s="114"/>
      <c r="KOW47" s="114"/>
      <c r="KOX47" s="114"/>
      <c r="KOY47" s="114"/>
      <c r="KOZ47" s="114"/>
      <c r="KPA47" s="114"/>
      <c r="KPB47" s="114"/>
      <c r="KPC47" s="114"/>
      <c r="KPD47" s="114"/>
      <c r="KPE47" s="114"/>
      <c r="KPF47" s="114"/>
      <c r="KPG47" s="114"/>
      <c r="KPH47" s="114"/>
      <c r="KPI47" s="114"/>
      <c r="KPJ47" s="114"/>
      <c r="KPK47" s="114"/>
      <c r="KPL47" s="114"/>
      <c r="KPM47" s="114"/>
      <c r="KPN47" s="114"/>
      <c r="KPO47" s="114"/>
      <c r="KPP47" s="114"/>
      <c r="KPQ47" s="114"/>
      <c r="KPR47" s="114"/>
      <c r="KPS47" s="114"/>
      <c r="KPT47" s="114"/>
      <c r="KPU47" s="114"/>
      <c r="KPV47" s="114"/>
      <c r="KPW47" s="114"/>
      <c r="KPX47" s="114"/>
      <c r="KPY47" s="114"/>
      <c r="KPZ47" s="114"/>
      <c r="KQA47" s="114"/>
      <c r="KQB47" s="114"/>
      <c r="KQC47" s="114"/>
      <c r="KQD47" s="114"/>
      <c r="KQE47" s="114"/>
      <c r="KQF47" s="114"/>
      <c r="KQG47" s="114"/>
      <c r="KQH47" s="114"/>
      <c r="KQI47" s="114"/>
      <c r="KQJ47" s="114"/>
      <c r="KQK47" s="114"/>
      <c r="KQL47" s="114"/>
      <c r="KQM47" s="114"/>
      <c r="KQN47" s="114"/>
      <c r="KQO47" s="114"/>
      <c r="KQP47" s="114"/>
      <c r="KQQ47" s="114"/>
      <c r="KQR47" s="114"/>
      <c r="KQS47" s="114"/>
      <c r="KQT47" s="114"/>
      <c r="KQU47" s="114"/>
      <c r="KQV47" s="114"/>
      <c r="KQW47" s="114"/>
      <c r="KQX47" s="114"/>
      <c r="KQY47" s="114"/>
      <c r="KQZ47" s="114"/>
      <c r="KRA47" s="114"/>
      <c r="KRB47" s="114"/>
      <c r="KRC47" s="114"/>
      <c r="KRD47" s="114"/>
      <c r="KRE47" s="114"/>
      <c r="KRF47" s="114"/>
      <c r="KRG47" s="114"/>
      <c r="KRH47" s="114"/>
      <c r="KRI47" s="114"/>
      <c r="KRJ47" s="114"/>
      <c r="KRK47" s="114"/>
      <c r="KRL47" s="114"/>
      <c r="KRM47" s="114"/>
      <c r="KRN47" s="114"/>
      <c r="KRO47" s="114"/>
      <c r="KRP47" s="114"/>
      <c r="KRQ47" s="114"/>
      <c r="KRR47" s="114"/>
      <c r="KRS47" s="114"/>
      <c r="KRT47" s="114"/>
      <c r="KRU47" s="114"/>
      <c r="KRV47" s="114"/>
      <c r="KRW47" s="114"/>
      <c r="KRX47" s="114"/>
      <c r="KRY47" s="114"/>
      <c r="KRZ47" s="114"/>
      <c r="KSA47" s="114"/>
      <c r="KSB47" s="114"/>
      <c r="KSC47" s="114"/>
      <c r="KSD47" s="114"/>
      <c r="KSE47" s="114"/>
      <c r="KSF47" s="114"/>
      <c r="KSG47" s="114"/>
      <c r="KSH47" s="114"/>
      <c r="KSI47" s="114"/>
      <c r="KSJ47" s="114"/>
      <c r="KSK47" s="114"/>
      <c r="KSL47" s="114"/>
      <c r="KSM47" s="114"/>
      <c r="KSN47" s="114"/>
      <c r="KSO47" s="114"/>
      <c r="KSP47" s="114"/>
      <c r="KSQ47" s="114"/>
      <c r="KSR47" s="114"/>
      <c r="KSS47" s="114"/>
      <c r="KST47" s="114"/>
      <c r="KSU47" s="114"/>
      <c r="KSV47" s="114"/>
      <c r="KSW47" s="114"/>
      <c r="KSX47" s="114"/>
      <c r="KSY47" s="114"/>
      <c r="KSZ47" s="114"/>
      <c r="KTA47" s="114"/>
      <c r="KTB47" s="114"/>
      <c r="KTC47" s="114"/>
      <c r="KTD47" s="114"/>
      <c r="KTE47" s="114"/>
      <c r="KTF47" s="114"/>
      <c r="KTG47" s="114"/>
      <c r="KTH47" s="114"/>
      <c r="KTI47" s="114"/>
      <c r="KTJ47" s="114"/>
      <c r="KTK47" s="114"/>
      <c r="KTL47" s="114"/>
      <c r="KTM47" s="114"/>
      <c r="KTN47" s="114"/>
      <c r="KTO47" s="114"/>
      <c r="KTP47" s="114"/>
      <c r="KTQ47" s="114"/>
      <c r="KTR47" s="114"/>
      <c r="KTS47" s="114"/>
      <c r="KTT47" s="114"/>
      <c r="KTU47" s="114"/>
      <c r="KTV47" s="114"/>
      <c r="KTW47" s="114"/>
      <c r="KTX47" s="114"/>
      <c r="KTY47" s="114"/>
      <c r="KTZ47" s="114"/>
      <c r="KUA47" s="114"/>
      <c r="KUB47" s="114"/>
      <c r="KUC47" s="114"/>
      <c r="KUD47" s="114"/>
      <c r="KUE47" s="114"/>
      <c r="KUF47" s="114"/>
      <c r="KUG47" s="114"/>
      <c r="KUH47" s="114"/>
      <c r="KUI47" s="114"/>
      <c r="KUJ47" s="114"/>
      <c r="KUK47" s="114"/>
      <c r="KUL47" s="114"/>
      <c r="KUM47" s="114"/>
      <c r="KUN47" s="114"/>
      <c r="KUO47" s="114"/>
      <c r="KUP47" s="114"/>
      <c r="KUQ47" s="114"/>
      <c r="KUR47" s="114"/>
      <c r="KUS47" s="114"/>
      <c r="KUT47" s="114"/>
      <c r="KUU47" s="114"/>
      <c r="KUV47" s="114"/>
      <c r="KUW47" s="114"/>
      <c r="KUX47" s="114"/>
      <c r="KUY47" s="114"/>
      <c r="KUZ47" s="114"/>
      <c r="KVA47" s="114"/>
      <c r="KVB47" s="114"/>
      <c r="KVC47" s="114"/>
      <c r="KVD47" s="114"/>
      <c r="KVE47" s="114"/>
      <c r="KVF47" s="114"/>
      <c r="KVG47" s="114"/>
      <c r="KVH47" s="114"/>
      <c r="KVI47" s="114"/>
      <c r="KVJ47" s="114"/>
      <c r="KVK47" s="114"/>
      <c r="KVL47" s="114"/>
      <c r="KVM47" s="114"/>
      <c r="KVN47" s="114"/>
      <c r="KVO47" s="114"/>
      <c r="KVP47" s="114"/>
      <c r="KVQ47" s="114"/>
      <c r="KVR47" s="114"/>
      <c r="KVS47" s="114"/>
      <c r="KVT47" s="114"/>
      <c r="KVU47" s="114"/>
      <c r="KVV47" s="114"/>
      <c r="KVW47" s="114"/>
      <c r="KVX47" s="114"/>
      <c r="KVY47" s="114"/>
      <c r="KVZ47" s="114"/>
      <c r="KWA47" s="114"/>
      <c r="KWB47" s="114"/>
      <c r="KWC47" s="114"/>
      <c r="KWD47" s="114"/>
      <c r="KWE47" s="114"/>
      <c r="KWF47" s="114"/>
      <c r="KWG47" s="114"/>
      <c r="KWH47" s="114"/>
      <c r="KWI47" s="114"/>
      <c r="KWJ47" s="114"/>
      <c r="KWK47" s="114"/>
      <c r="KWL47" s="114"/>
      <c r="KWM47" s="114"/>
      <c r="KWN47" s="114"/>
      <c r="KWO47" s="114"/>
      <c r="KWP47" s="114"/>
      <c r="KWQ47" s="114"/>
      <c r="KWR47" s="114"/>
      <c r="KWS47" s="114"/>
      <c r="KWT47" s="114"/>
      <c r="KWU47" s="114"/>
      <c r="KWV47" s="114"/>
      <c r="KWW47" s="114"/>
      <c r="KWX47" s="114"/>
      <c r="KWY47" s="114"/>
      <c r="KWZ47" s="114"/>
      <c r="KXA47" s="114"/>
      <c r="KXB47" s="114"/>
      <c r="KXC47" s="114"/>
      <c r="KXD47" s="114"/>
      <c r="KXE47" s="114"/>
      <c r="KXF47" s="114"/>
      <c r="KXG47" s="114"/>
      <c r="KXH47" s="114"/>
      <c r="KXI47" s="114"/>
      <c r="KXJ47" s="114"/>
      <c r="KXK47" s="114"/>
      <c r="KXL47" s="114"/>
      <c r="KXM47" s="114"/>
      <c r="KXN47" s="114"/>
      <c r="KXO47" s="114"/>
      <c r="KXP47" s="114"/>
      <c r="KXQ47" s="114"/>
      <c r="KXR47" s="114"/>
      <c r="KXS47" s="114"/>
      <c r="KXT47" s="114"/>
      <c r="KXU47" s="114"/>
      <c r="KXV47" s="114"/>
      <c r="KXW47" s="114"/>
      <c r="KXX47" s="114"/>
      <c r="KXY47" s="114"/>
      <c r="KXZ47" s="114"/>
      <c r="KYA47" s="114"/>
      <c r="KYB47" s="114"/>
      <c r="KYC47" s="114"/>
      <c r="KYD47" s="114"/>
      <c r="KYE47" s="114"/>
      <c r="KYF47" s="114"/>
      <c r="KYG47" s="114"/>
      <c r="KYH47" s="114"/>
      <c r="KYI47" s="114"/>
      <c r="KYJ47" s="114"/>
      <c r="KYK47" s="114"/>
      <c r="KYL47" s="114"/>
      <c r="KYM47" s="114"/>
      <c r="KYN47" s="114"/>
      <c r="KYO47" s="114"/>
      <c r="KYP47" s="114"/>
      <c r="KYQ47" s="114"/>
      <c r="KYR47" s="114"/>
      <c r="KYS47" s="114"/>
      <c r="KYT47" s="114"/>
      <c r="KYU47" s="114"/>
      <c r="KYV47" s="114"/>
      <c r="KYW47" s="114"/>
      <c r="KYX47" s="114"/>
      <c r="KYY47" s="114"/>
      <c r="KYZ47" s="114"/>
      <c r="KZA47" s="114"/>
      <c r="KZB47" s="114"/>
      <c r="KZC47" s="114"/>
      <c r="KZD47" s="114"/>
      <c r="KZE47" s="114"/>
      <c r="KZF47" s="114"/>
      <c r="KZG47" s="114"/>
      <c r="KZH47" s="114"/>
      <c r="KZI47" s="114"/>
      <c r="KZJ47" s="114"/>
      <c r="KZK47" s="114"/>
      <c r="KZL47" s="114"/>
      <c r="KZM47" s="114"/>
      <c r="KZN47" s="114"/>
      <c r="KZO47" s="114"/>
      <c r="KZP47" s="114"/>
      <c r="KZQ47" s="114"/>
      <c r="KZR47" s="114"/>
      <c r="KZS47" s="114"/>
      <c r="KZT47" s="114"/>
      <c r="KZU47" s="114"/>
      <c r="KZV47" s="114"/>
      <c r="KZW47" s="114"/>
      <c r="KZX47" s="114"/>
      <c r="KZY47" s="114"/>
      <c r="KZZ47" s="114"/>
      <c r="LAA47" s="114"/>
      <c r="LAB47" s="114"/>
      <c r="LAC47" s="114"/>
      <c r="LAD47" s="114"/>
      <c r="LAE47" s="114"/>
      <c r="LAF47" s="114"/>
      <c r="LAG47" s="114"/>
      <c r="LAH47" s="114"/>
      <c r="LAI47" s="114"/>
      <c r="LAJ47" s="114"/>
      <c r="LAK47" s="114"/>
      <c r="LAL47" s="114"/>
      <c r="LAM47" s="114"/>
      <c r="LAN47" s="114"/>
      <c r="LAO47" s="114"/>
      <c r="LAP47" s="114"/>
      <c r="LAQ47" s="114"/>
      <c r="LAR47" s="114"/>
      <c r="LAS47" s="114"/>
      <c r="LAT47" s="114"/>
      <c r="LAU47" s="114"/>
      <c r="LAV47" s="114"/>
      <c r="LAW47" s="114"/>
      <c r="LAX47" s="114"/>
      <c r="LAY47" s="114"/>
      <c r="LAZ47" s="114"/>
      <c r="LBA47" s="114"/>
      <c r="LBB47" s="114"/>
      <c r="LBC47" s="114"/>
      <c r="LBD47" s="114"/>
      <c r="LBE47" s="114"/>
      <c r="LBF47" s="114"/>
      <c r="LBG47" s="114"/>
      <c r="LBH47" s="114"/>
      <c r="LBI47" s="114"/>
      <c r="LBJ47" s="114"/>
      <c r="LBK47" s="114"/>
      <c r="LBL47" s="114"/>
      <c r="LBM47" s="114"/>
      <c r="LBN47" s="114"/>
      <c r="LBO47" s="114"/>
      <c r="LBP47" s="114"/>
      <c r="LBQ47" s="114"/>
      <c r="LBR47" s="114"/>
      <c r="LBS47" s="114"/>
      <c r="LBT47" s="114"/>
      <c r="LBU47" s="114"/>
      <c r="LBV47" s="114"/>
      <c r="LBW47" s="114"/>
      <c r="LBX47" s="114"/>
      <c r="LBY47" s="114"/>
      <c r="LBZ47" s="114"/>
      <c r="LCA47" s="114"/>
      <c r="LCB47" s="114"/>
      <c r="LCC47" s="114"/>
      <c r="LCD47" s="114"/>
      <c r="LCE47" s="114"/>
      <c r="LCF47" s="114"/>
      <c r="LCG47" s="114"/>
      <c r="LCH47" s="114"/>
      <c r="LCI47" s="114"/>
      <c r="LCJ47" s="114"/>
      <c r="LCK47" s="114"/>
      <c r="LCL47" s="114"/>
      <c r="LCM47" s="114"/>
      <c r="LCN47" s="114"/>
      <c r="LCO47" s="114"/>
      <c r="LCP47" s="114"/>
      <c r="LCQ47" s="114"/>
      <c r="LCR47" s="114"/>
      <c r="LCS47" s="114"/>
      <c r="LCT47" s="114"/>
      <c r="LCU47" s="114"/>
      <c r="LCV47" s="114"/>
      <c r="LCW47" s="114"/>
      <c r="LCX47" s="114"/>
      <c r="LCY47" s="114"/>
      <c r="LCZ47" s="114"/>
      <c r="LDA47" s="114"/>
      <c r="LDB47" s="114"/>
      <c r="LDC47" s="114"/>
      <c r="LDD47" s="114"/>
      <c r="LDE47" s="114"/>
      <c r="LDF47" s="114"/>
      <c r="LDG47" s="114"/>
      <c r="LDH47" s="114"/>
      <c r="LDI47" s="114"/>
      <c r="LDJ47" s="114"/>
      <c r="LDK47" s="114"/>
      <c r="LDL47" s="114"/>
      <c r="LDM47" s="114"/>
      <c r="LDN47" s="114"/>
      <c r="LDO47" s="114"/>
      <c r="LDP47" s="114"/>
      <c r="LDQ47" s="114"/>
      <c r="LDR47" s="114"/>
      <c r="LDS47" s="114"/>
      <c r="LDT47" s="114"/>
      <c r="LDU47" s="114"/>
      <c r="LDV47" s="114"/>
      <c r="LDW47" s="114"/>
      <c r="LDX47" s="114"/>
      <c r="LDY47" s="114"/>
      <c r="LDZ47" s="114"/>
      <c r="LEA47" s="114"/>
      <c r="LEB47" s="114"/>
      <c r="LEC47" s="114"/>
      <c r="LED47" s="114"/>
      <c r="LEE47" s="114"/>
      <c r="LEF47" s="114"/>
      <c r="LEG47" s="114"/>
      <c r="LEH47" s="114"/>
      <c r="LEI47" s="114"/>
      <c r="LEJ47" s="114"/>
      <c r="LEK47" s="114"/>
      <c r="LEL47" s="114"/>
      <c r="LEM47" s="114"/>
      <c r="LEN47" s="114"/>
      <c r="LEO47" s="114"/>
      <c r="LEP47" s="114"/>
      <c r="LEQ47" s="114"/>
      <c r="LER47" s="114"/>
      <c r="LES47" s="114"/>
      <c r="LET47" s="114"/>
      <c r="LEU47" s="114"/>
      <c r="LEV47" s="114"/>
      <c r="LEW47" s="114"/>
      <c r="LEX47" s="114"/>
      <c r="LEY47" s="114"/>
      <c r="LEZ47" s="114"/>
      <c r="LFA47" s="114"/>
      <c r="LFB47" s="114"/>
      <c r="LFC47" s="114"/>
      <c r="LFD47" s="114"/>
      <c r="LFE47" s="114"/>
      <c r="LFF47" s="114"/>
      <c r="LFG47" s="114"/>
      <c r="LFH47" s="114"/>
      <c r="LFI47" s="114"/>
      <c r="LFJ47" s="114"/>
      <c r="LFK47" s="114"/>
      <c r="LFL47" s="114"/>
      <c r="LFM47" s="114"/>
      <c r="LFN47" s="114"/>
      <c r="LFO47" s="114"/>
      <c r="LFP47" s="114"/>
      <c r="LFQ47" s="114"/>
      <c r="LFR47" s="114"/>
      <c r="LFS47" s="114"/>
      <c r="LFT47" s="114"/>
      <c r="LFU47" s="114"/>
      <c r="LFV47" s="114"/>
      <c r="LFW47" s="114"/>
      <c r="LFX47" s="114"/>
      <c r="LFY47" s="114"/>
      <c r="LFZ47" s="114"/>
      <c r="LGA47" s="114"/>
      <c r="LGB47" s="114"/>
      <c r="LGC47" s="114"/>
      <c r="LGD47" s="114"/>
      <c r="LGE47" s="114"/>
      <c r="LGF47" s="114"/>
      <c r="LGG47" s="114"/>
      <c r="LGH47" s="114"/>
      <c r="LGI47" s="114"/>
      <c r="LGJ47" s="114"/>
      <c r="LGK47" s="114"/>
      <c r="LGL47" s="114"/>
      <c r="LGM47" s="114"/>
      <c r="LGN47" s="114"/>
      <c r="LGO47" s="114"/>
      <c r="LGP47" s="114"/>
      <c r="LGQ47" s="114"/>
      <c r="LGR47" s="114"/>
      <c r="LGS47" s="114"/>
      <c r="LGT47" s="114"/>
      <c r="LGU47" s="114"/>
      <c r="LGV47" s="114"/>
      <c r="LGW47" s="114"/>
      <c r="LGX47" s="114"/>
      <c r="LGY47" s="114"/>
      <c r="LGZ47" s="114"/>
      <c r="LHA47" s="114"/>
      <c r="LHB47" s="114"/>
      <c r="LHC47" s="114"/>
      <c r="LHD47" s="114"/>
      <c r="LHE47" s="114"/>
      <c r="LHF47" s="114"/>
      <c r="LHG47" s="114"/>
      <c r="LHH47" s="114"/>
      <c r="LHI47" s="114"/>
      <c r="LHJ47" s="114"/>
      <c r="LHK47" s="114"/>
      <c r="LHL47" s="114"/>
      <c r="LHM47" s="114"/>
      <c r="LHN47" s="114"/>
      <c r="LHO47" s="114"/>
      <c r="LHP47" s="114"/>
      <c r="LHQ47" s="114"/>
      <c r="LHR47" s="114"/>
      <c r="LHS47" s="114"/>
      <c r="LHT47" s="114"/>
      <c r="LHU47" s="114"/>
      <c r="LHV47" s="114"/>
      <c r="LHW47" s="114"/>
      <c r="LHX47" s="114"/>
      <c r="LHY47" s="114"/>
      <c r="LHZ47" s="114"/>
      <c r="LIA47" s="114"/>
      <c r="LIB47" s="114"/>
      <c r="LIC47" s="114"/>
      <c r="LID47" s="114"/>
      <c r="LIE47" s="114"/>
      <c r="LIF47" s="114"/>
      <c r="LIG47" s="114"/>
      <c r="LIH47" s="114"/>
      <c r="LII47" s="114"/>
      <c r="LIJ47" s="114"/>
      <c r="LIK47" s="114"/>
      <c r="LIL47" s="114"/>
      <c r="LIM47" s="114"/>
      <c r="LIN47" s="114"/>
      <c r="LIO47" s="114"/>
      <c r="LIP47" s="114"/>
      <c r="LIQ47" s="114"/>
      <c r="LIR47" s="114"/>
      <c r="LIS47" s="114"/>
      <c r="LIT47" s="114"/>
      <c r="LIU47" s="114"/>
      <c r="LIV47" s="114"/>
      <c r="LIW47" s="114"/>
      <c r="LIX47" s="114"/>
      <c r="LIY47" s="114"/>
      <c r="LIZ47" s="114"/>
      <c r="LJA47" s="114"/>
      <c r="LJB47" s="114"/>
      <c r="LJC47" s="114"/>
      <c r="LJD47" s="114"/>
      <c r="LJE47" s="114"/>
      <c r="LJF47" s="114"/>
      <c r="LJG47" s="114"/>
      <c r="LJH47" s="114"/>
      <c r="LJI47" s="114"/>
      <c r="LJJ47" s="114"/>
      <c r="LJK47" s="114"/>
      <c r="LJL47" s="114"/>
      <c r="LJM47" s="114"/>
      <c r="LJN47" s="114"/>
      <c r="LJO47" s="114"/>
      <c r="LJP47" s="114"/>
      <c r="LJQ47" s="114"/>
      <c r="LJR47" s="114"/>
      <c r="LJS47" s="114"/>
      <c r="LJT47" s="114"/>
      <c r="LJU47" s="114"/>
      <c r="LJV47" s="114"/>
      <c r="LJW47" s="114"/>
      <c r="LJX47" s="114"/>
      <c r="LJY47" s="114"/>
      <c r="LJZ47" s="114"/>
      <c r="LKA47" s="114"/>
      <c r="LKB47" s="114"/>
      <c r="LKC47" s="114"/>
      <c r="LKD47" s="114"/>
      <c r="LKE47" s="114"/>
      <c r="LKF47" s="114"/>
      <c r="LKG47" s="114"/>
      <c r="LKH47" s="114"/>
      <c r="LKI47" s="114"/>
      <c r="LKJ47" s="114"/>
      <c r="LKK47" s="114"/>
      <c r="LKL47" s="114"/>
      <c r="LKM47" s="114"/>
      <c r="LKN47" s="114"/>
      <c r="LKO47" s="114"/>
      <c r="LKP47" s="114"/>
      <c r="LKQ47" s="114"/>
      <c r="LKR47" s="114"/>
      <c r="LKS47" s="114"/>
      <c r="LKT47" s="114"/>
      <c r="LKU47" s="114"/>
      <c r="LKV47" s="114"/>
      <c r="LKW47" s="114"/>
      <c r="LKX47" s="114"/>
      <c r="LKY47" s="114"/>
      <c r="LKZ47" s="114"/>
      <c r="LLA47" s="114"/>
      <c r="LLB47" s="114"/>
      <c r="LLC47" s="114"/>
      <c r="LLD47" s="114"/>
      <c r="LLE47" s="114"/>
      <c r="LLF47" s="114"/>
      <c r="LLG47" s="114"/>
      <c r="LLH47" s="114"/>
      <c r="LLI47" s="114"/>
      <c r="LLJ47" s="114"/>
      <c r="LLK47" s="114"/>
      <c r="LLL47" s="114"/>
      <c r="LLM47" s="114"/>
      <c r="LLN47" s="114"/>
      <c r="LLO47" s="114"/>
      <c r="LLP47" s="114"/>
      <c r="LLQ47" s="114"/>
      <c r="LLR47" s="114"/>
      <c r="LLS47" s="114"/>
      <c r="LLT47" s="114"/>
      <c r="LLU47" s="114"/>
      <c r="LLV47" s="114"/>
      <c r="LLW47" s="114"/>
      <c r="LLX47" s="114"/>
      <c r="LLY47" s="114"/>
      <c r="LLZ47" s="114"/>
      <c r="LMA47" s="114"/>
      <c r="LMB47" s="114"/>
      <c r="LMC47" s="114"/>
      <c r="LMD47" s="114"/>
      <c r="LME47" s="114"/>
      <c r="LMF47" s="114"/>
      <c r="LMG47" s="114"/>
      <c r="LMH47" s="114"/>
      <c r="LMI47" s="114"/>
      <c r="LMJ47" s="114"/>
      <c r="LMK47" s="114"/>
      <c r="LML47" s="114"/>
      <c r="LMM47" s="114"/>
      <c r="LMN47" s="114"/>
      <c r="LMO47" s="114"/>
      <c r="LMP47" s="114"/>
      <c r="LMQ47" s="114"/>
      <c r="LMR47" s="114"/>
      <c r="LMS47" s="114"/>
      <c r="LMT47" s="114"/>
      <c r="LMU47" s="114"/>
      <c r="LMV47" s="114"/>
      <c r="LMW47" s="114"/>
      <c r="LMX47" s="114"/>
      <c r="LMY47" s="114"/>
      <c r="LMZ47" s="114"/>
      <c r="LNA47" s="114"/>
      <c r="LNB47" s="114"/>
      <c r="LNC47" s="114"/>
      <c r="LND47" s="114"/>
      <c r="LNE47" s="114"/>
      <c r="LNF47" s="114"/>
      <c r="LNG47" s="114"/>
      <c r="LNH47" s="114"/>
      <c r="LNI47" s="114"/>
      <c r="LNJ47" s="114"/>
      <c r="LNK47" s="114"/>
      <c r="LNL47" s="114"/>
      <c r="LNM47" s="114"/>
      <c r="LNN47" s="114"/>
      <c r="LNO47" s="114"/>
      <c r="LNP47" s="114"/>
      <c r="LNQ47" s="114"/>
      <c r="LNR47" s="114"/>
      <c r="LNS47" s="114"/>
      <c r="LNT47" s="114"/>
      <c r="LNU47" s="114"/>
      <c r="LNV47" s="114"/>
      <c r="LNW47" s="114"/>
      <c r="LNX47" s="114"/>
      <c r="LNY47" s="114"/>
      <c r="LNZ47" s="114"/>
      <c r="LOA47" s="114"/>
      <c r="LOB47" s="114"/>
      <c r="LOC47" s="114"/>
      <c r="LOD47" s="114"/>
      <c r="LOE47" s="114"/>
      <c r="LOF47" s="114"/>
      <c r="LOG47" s="114"/>
      <c r="LOH47" s="114"/>
      <c r="LOI47" s="114"/>
      <c r="LOJ47" s="114"/>
      <c r="LOK47" s="114"/>
      <c r="LOL47" s="114"/>
      <c r="LOM47" s="114"/>
      <c r="LON47" s="114"/>
      <c r="LOO47" s="114"/>
      <c r="LOP47" s="114"/>
      <c r="LOQ47" s="114"/>
      <c r="LOR47" s="114"/>
      <c r="LOS47" s="114"/>
      <c r="LOT47" s="114"/>
      <c r="LOU47" s="114"/>
      <c r="LOV47" s="114"/>
      <c r="LOW47" s="114"/>
      <c r="LOX47" s="114"/>
      <c r="LOY47" s="114"/>
      <c r="LOZ47" s="114"/>
      <c r="LPA47" s="114"/>
      <c r="LPB47" s="114"/>
      <c r="LPC47" s="114"/>
      <c r="LPD47" s="114"/>
      <c r="LPE47" s="114"/>
      <c r="LPF47" s="114"/>
      <c r="LPG47" s="114"/>
      <c r="LPH47" s="114"/>
      <c r="LPI47" s="114"/>
      <c r="LPJ47" s="114"/>
      <c r="LPK47" s="114"/>
      <c r="LPL47" s="114"/>
      <c r="LPM47" s="114"/>
      <c r="LPN47" s="114"/>
      <c r="LPO47" s="114"/>
      <c r="LPP47" s="114"/>
      <c r="LPQ47" s="114"/>
      <c r="LPR47" s="114"/>
      <c r="LPS47" s="114"/>
      <c r="LPT47" s="114"/>
      <c r="LPU47" s="114"/>
      <c r="LPV47" s="114"/>
      <c r="LPW47" s="114"/>
      <c r="LPX47" s="114"/>
      <c r="LPY47" s="114"/>
      <c r="LPZ47" s="114"/>
      <c r="LQA47" s="114"/>
      <c r="LQB47" s="114"/>
      <c r="LQC47" s="114"/>
      <c r="LQD47" s="114"/>
      <c r="LQE47" s="114"/>
      <c r="LQF47" s="114"/>
      <c r="LQG47" s="114"/>
      <c r="LQH47" s="114"/>
      <c r="LQI47" s="114"/>
      <c r="LQJ47" s="114"/>
      <c r="LQK47" s="114"/>
      <c r="LQL47" s="114"/>
      <c r="LQM47" s="114"/>
      <c r="LQN47" s="114"/>
      <c r="LQO47" s="114"/>
      <c r="LQP47" s="114"/>
      <c r="LQQ47" s="114"/>
      <c r="LQR47" s="114"/>
      <c r="LQS47" s="114"/>
      <c r="LQT47" s="114"/>
      <c r="LQU47" s="114"/>
      <c r="LQV47" s="114"/>
      <c r="LQW47" s="114"/>
      <c r="LQX47" s="114"/>
      <c r="LQY47" s="114"/>
      <c r="LQZ47" s="114"/>
      <c r="LRA47" s="114"/>
      <c r="LRB47" s="114"/>
      <c r="LRC47" s="114"/>
      <c r="LRD47" s="114"/>
      <c r="LRE47" s="114"/>
      <c r="LRF47" s="114"/>
      <c r="LRG47" s="114"/>
      <c r="LRH47" s="114"/>
      <c r="LRI47" s="114"/>
      <c r="LRJ47" s="114"/>
      <c r="LRK47" s="114"/>
      <c r="LRL47" s="114"/>
      <c r="LRM47" s="114"/>
      <c r="LRN47" s="114"/>
      <c r="LRO47" s="114"/>
      <c r="LRP47" s="114"/>
      <c r="LRQ47" s="114"/>
      <c r="LRR47" s="114"/>
      <c r="LRS47" s="114"/>
      <c r="LRT47" s="114"/>
      <c r="LRU47" s="114"/>
      <c r="LRV47" s="114"/>
      <c r="LRW47" s="114"/>
      <c r="LRX47" s="114"/>
      <c r="LRY47" s="114"/>
      <c r="LRZ47" s="114"/>
      <c r="LSA47" s="114"/>
      <c r="LSB47" s="114"/>
      <c r="LSC47" s="114"/>
      <c r="LSD47" s="114"/>
      <c r="LSE47" s="114"/>
      <c r="LSF47" s="114"/>
      <c r="LSG47" s="114"/>
      <c r="LSH47" s="114"/>
      <c r="LSI47" s="114"/>
      <c r="LSJ47" s="114"/>
      <c r="LSK47" s="114"/>
      <c r="LSL47" s="114"/>
      <c r="LSM47" s="114"/>
      <c r="LSN47" s="114"/>
      <c r="LSO47" s="114"/>
      <c r="LSP47" s="114"/>
      <c r="LSQ47" s="114"/>
      <c r="LSR47" s="114"/>
      <c r="LSS47" s="114"/>
      <c r="LST47" s="114"/>
      <c r="LSU47" s="114"/>
      <c r="LSV47" s="114"/>
      <c r="LSW47" s="114"/>
      <c r="LSX47" s="114"/>
      <c r="LSY47" s="114"/>
      <c r="LSZ47" s="114"/>
      <c r="LTA47" s="114"/>
      <c r="LTB47" s="114"/>
      <c r="LTC47" s="114"/>
      <c r="LTD47" s="114"/>
      <c r="LTE47" s="114"/>
      <c r="LTF47" s="114"/>
      <c r="LTG47" s="114"/>
      <c r="LTH47" s="114"/>
      <c r="LTI47" s="114"/>
      <c r="LTJ47" s="114"/>
      <c r="LTK47" s="114"/>
      <c r="LTL47" s="114"/>
      <c r="LTM47" s="114"/>
      <c r="LTN47" s="114"/>
      <c r="LTO47" s="114"/>
      <c r="LTP47" s="114"/>
      <c r="LTQ47" s="114"/>
      <c r="LTR47" s="114"/>
      <c r="LTS47" s="114"/>
      <c r="LTT47" s="114"/>
      <c r="LTU47" s="114"/>
      <c r="LTV47" s="114"/>
      <c r="LTW47" s="114"/>
      <c r="LTX47" s="114"/>
      <c r="LTY47" s="114"/>
      <c r="LTZ47" s="114"/>
      <c r="LUA47" s="114"/>
      <c r="LUB47" s="114"/>
      <c r="LUC47" s="114"/>
      <c r="LUD47" s="114"/>
      <c r="LUE47" s="114"/>
      <c r="LUF47" s="114"/>
      <c r="LUG47" s="114"/>
      <c r="LUH47" s="114"/>
      <c r="LUI47" s="114"/>
      <c r="LUJ47" s="114"/>
      <c r="LUK47" s="114"/>
      <c r="LUL47" s="114"/>
      <c r="LUM47" s="114"/>
      <c r="LUN47" s="114"/>
      <c r="LUO47" s="114"/>
      <c r="LUP47" s="114"/>
      <c r="LUQ47" s="114"/>
      <c r="LUR47" s="114"/>
      <c r="LUS47" s="114"/>
      <c r="LUT47" s="114"/>
      <c r="LUU47" s="114"/>
      <c r="LUV47" s="114"/>
      <c r="LUW47" s="114"/>
      <c r="LUX47" s="114"/>
      <c r="LUY47" s="114"/>
      <c r="LUZ47" s="114"/>
      <c r="LVA47" s="114"/>
      <c r="LVB47" s="114"/>
      <c r="LVC47" s="114"/>
      <c r="LVD47" s="114"/>
      <c r="LVE47" s="114"/>
      <c r="LVF47" s="114"/>
      <c r="LVG47" s="114"/>
      <c r="LVH47" s="114"/>
      <c r="LVI47" s="114"/>
      <c r="LVJ47" s="114"/>
      <c r="LVK47" s="114"/>
      <c r="LVL47" s="114"/>
      <c r="LVM47" s="114"/>
      <c r="LVN47" s="114"/>
      <c r="LVO47" s="114"/>
      <c r="LVP47" s="114"/>
      <c r="LVQ47" s="114"/>
      <c r="LVR47" s="114"/>
      <c r="LVS47" s="114"/>
      <c r="LVT47" s="114"/>
      <c r="LVU47" s="114"/>
      <c r="LVV47" s="114"/>
      <c r="LVW47" s="114"/>
      <c r="LVX47" s="114"/>
      <c r="LVY47" s="114"/>
      <c r="LVZ47" s="114"/>
      <c r="LWA47" s="114"/>
      <c r="LWB47" s="114"/>
      <c r="LWC47" s="114"/>
      <c r="LWD47" s="114"/>
      <c r="LWE47" s="114"/>
      <c r="LWF47" s="114"/>
      <c r="LWG47" s="114"/>
      <c r="LWH47" s="114"/>
      <c r="LWI47" s="114"/>
      <c r="LWJ47" s="114"/>
      <c r="LWK47" s="114"/>
      <c r="LWL47" s="114"/>
      <c r="LWM47" s="114"/>
      <c r="LWN47" s="114"/>
      <c r="LWO47" s="114"/>
      <c r="LWP47" s="114"/>
      <c r="LWQ47" s="114"/>
      <c r="LWR47" s="114"/>
      <c r="LWS47" s="114"/>
      <c r="LWT47" s="114"/>
      <c r="LWU47" s="114"/>
      <c r="LWV47" s="114"/>
      <c r="LWW47" s="114"/>
      <c r="LWX47" s="114"/>
      <c r="LWY47" s="114"/>
      <c r="LWZ47" s="114"/>
      <c r="LXA47" s="114"/>
      <c r="LXB47" s="114"/>
      <c r="LXC47" s="114"/>
      <c r="LXD47" s="114"/>
      <c r="LXE47" s="114"/>
      <c r="LXF47" s="114"/>
      <c r="LXG47" s="114"/>
      <c r="LXH47" s="114"/>
      <c r="LXI47" s="114"/>
      <c r="LXJ47" s="114"/>
      <c r="LXK47" s="114"/>
      <c r="LXL47" s="114"/>
      <c r="LXM47" s="114"/>
      <c r="LXN47" s="114"/>
      <c r="LXO47" s="114"/>
      <c r="LXP47" s="114"/>
      <c r="LXQ47" s="114"/>
      <c r="LXR47" s="114"/>
      <c r="LXS47" s="114"/>
      <c r="LXT47" s="114"/>
      <c r="LXU47" s="114"/>
      <c r="LXV47" s="114"/>
      <c r="LXW47" s="114"/>
      <c r="LXX47" s="114"/>
      <c r="LXY47" s="114"/>
      <c r="LXZ47" s="114"/>
      <c r="LYA47" s="114"/>
      <c r="LYB47" s="114"/>
      <c r="LYC47" s="114"/>
      <c r="LYD47" s="114"/>
      <c r="LYE47" s="114"/>
      <c r="LYF47" s="114"/>
      <c r="LYG47" s="114"/>
      <c r="LYH47" s="114"/>
      <c r="LYI47" s="114"/>
      <c r="LYJ47" s="114"/>
      <c r="LYK47" s="114"/>
      <c r="LYL47" s="114"/>
      <c r="LYM47" s="114"/>
      <c r="LYN47" s="114"/>
      <c r="LYO47" s="114"/>
      <c r="LYP47" s="114"/>
      <c r="LYQ47" s="114"/>
      <c r="LYR47" s="114"/>
      <c r="LYS47" s="114"/>
      <c r="LYT47" s="114"/>
      <c r="LYU47" s="114"/>
      <c r="LYV47" s="114"/>
      <c r="LYW47" s="114"/>
      <c r="LYX47" s="114"/>
      <c r="LYY47" s="114"/>
      <c r="LYZ47" s="114"/>
      <c r="LZA47" s="114"/>
      <c r="LZB47" s="114"/>
      <c r="LZC47" s="114"/>
      <c r="LZD47" s="114"/>
      <c r="LZE47" s="114"/>
      <c r="LZF47" s="114"/>
      <c r="LZG47" s="114"/>
      <c r="LZH47" s="114"/>
      <c r="LZI47" s="114"/>
      <c r="LZJ47" s="114"/>
      <c r="LZK47" s="114"/>
      <c r="LZL47" s="114"/>
      <c r="LZM47" s="114"/>
      <c r="LZN47" s="114"/>
      <c r="LZO47" s="114"/>
      <c r="LZP47" s="114"/>
      <c r="LZQ47" s="114"/>
      <c r="LZR47" s="114"/>
      <c r="LZS47" s="114"/>
      <c r="LZT47" s="114"/>
      <c r="LZU47" s="114"/>
      <c r="LZV47" s="114"/>
      <c r="LZW47" s="114"/>
      <c r="LZX47" s="114"/>
      <c r="LZY47" s="114"/>
      <c r="LZZ47" s="114"/>
      <c r="MAA47" s="114"/>
      <c r="MAB47" s="114"/>
      <c r="MAC47" s="114"/>
      <c r="MAD47" s="114"/>
      <c r="MAE47" s="114"/>
      <c r="MAF47" s="114"/>
      <c r="MAG47" s="114"/>
      <c r="MAH47" s="114"/>
      <c r="MAI47" s="114"/>
      <c r="MAJ47" s="114"/>
      <c r="MAK47" s="114"/>
      <c r="MAL47" s="114"/>
      <c r="MAM47" s="114"/>
      <c r="MAN47" s="114"/>
      <c r="MAO47" s="114"/>
      <c r="MAP47" s="114"/>
      <c r="MAQ47" s="114"/>
      <c r="MAR47" s="114"/>
      <c r="MAS47" s="114"/>
      <c r="MAT47" s="114"/>
      <c r="MAU47" s="114"/>
      <c r="MAV47" s="114"/>
      <c r="MAW47" s="114"/>
      <c r="MAX47" s="114"/>
      <c r="MAY47" s="114"/>
      <c r="MAZ47" s="114"/>
      <c r="MBA47" s="114"/>
      <c r="MBB47" s="114"/>
      <c r="MBC47" s="114"/>
      <c r="MBD47" s="114"/>
      <c r="MBE47" s="114"/>
      <c r="MBF47" s="114"/>
      <c r="MBG47" s="114"/>
      <c r="MBH47" s="114"/>
      <c r="MBI47" s="114"/>
      <c r="MBJ47" s="114"/>
      <c r="MBK47" s="114"/>
      <c r="MBL47" s="114"/>
      <c r="MBM47" s="114"/>
      <c r="MBN47" s="114"/>
      <c r="MBO47" s="114"/>
      <c r="MBP47" s="114"/>
      <c r="MBQ47" s="114"/>
      <c r="MBR47" s="114"/>
      <c r="MBS47" s="114"/>
      <c r="MBT47" s="114"/>
      <c r="MBU47" s="114"/>
      <c r="MBV47" s="114"/>
      <c r="MBW47" s="114"/>
      <c r="MBX47" s="114"/>
      <c r="MBY47" s="114"/>
      <c r="MBZ47" s="114"/>
      <c r="MCA47" s="114"/>
      <c r="MCB47" s="114"/>
      <c r="MCC47" s="114"/>
      <c r="MCD47" s="114"/>
      <c r="MCE47" s="114"/>
      <c r="MCF47" s="114"/>
      <c r="MCG47" s="114"/>
      <c r="MCH47" s="114"/>
      <c r="MCI47" s="114"/>
      <c r="MCJ47" s="114"/>
      <c r="MCK47" s="114"/>
      <c r="MCL47" s="114"/>
      <c r="MCM47" s="114"/>
      <c r="MCN47" s="114"/>
      <c r="MCO47" s="114"/>
      <c r="MCP47" s="114"/>
      <c r="MCQ47" s="114"/>
      <c r="MCR47" s="114"/>
      <c r="MCS47" s="114"/>
      <c r="MCT47" s="114"/>
      <c r="MCU47" s="114"/>
      <c r="MCV47" s="114"/>
      <c r="MCW47" s="114"/>
      <c r="MCX47" s="114"/>
      <c r="MCY47" s="114"/>
      <c r="MCZ47" s="114"/>
      <c r="MDA47" s="114"/>
      <c r="MDB47" s="114"/>
      <c r="MDC47" s="114"/>
      <c r="MDD47" s="114"/>
      <c r="MDE47" s="114"/>
      <c r="MDF47" s="114"/>
      <c r="MDG47" s="114"/>
      <c r="MDH47" s="114"/>
      <c r="MDI47" s="114"/>
      <c r="MDJ47" s="114"/>
      <c r="MDK47" s="114"/>
      <c r="MDL47" s="114"/>
      <c r="MDM47" s="114"/>
      <c r="MDN47" s="114"/>
      <c r="MDO47" s="114"/>
      <c r="MDP47" s="114"/>
      <c r="MDQ47" s="114"/>
      <c r="MDR47" s="114"/>
      <c r="MDS47" s="114"/>
      <c r="MDT47" s="114"/>
      <c r="MDU47" s="114"/>
      <c r="MDV47" s="114"/>
      <c r="MDW47" s="114"/>
      <c r="MDX47" s="114"/>
      <c r="MDY47" s="114"/>
      <c r="MDZ47" s="114"/>
      <c r="MEA47" s="114"/>
      <c r="MEB47" s="114"/>
      <c r="MEC47" s="114"/>
      <c r="MED47" s="114"/>
      <c r="MEE47" s="114"/>
      <c r="MEF47" s="114"/>
      <c r="MEG47" s="114"/>
      <c r="MEH47" s="114"/>
      <c r="MEI47" s="114"/>
      <c r="MEJ47" s="114"/>
      <c r="MEK47" s="114"/>
      <c r="MEL47" s="114"/>
      <c r="MEM47" s="114"/>
      <c r="MEN47" s="114"/>
      <c r="MEO47" s="114"/>
      <c r="MEP47" s="114"/>
      <c r="MEQ47" s="114"/>
      <c r="MER47" s="114"/>
      <c r="MES47" s="114"/>
      <c r="MET47" s="114"/>
      <c r="MEU47" s="114"/>
      <c r="MEV47" s="114"/>
      <c r="MEW47" s="114"/>
      <c r="MEX47" s="114"/>
      <c r="MEY47" s="114"/>
      <c r="MEZ47" s="114"/>
      <c r="MFA47" s="114"/>
      <c r="MFB47" s="114"/>
      <c r="MFC47" s="114"/>
      <c r="MFD47" s="114"/>
      <c r="MFE47" s="114"/>
      <c r="MFF47" s="114"/>
      <c r="MFG47" s="114"/>
      <c r="MFH47" s="114"/>
      <c r="MFI47" s="114"/>
      <c r="MFJ47" s="114"/>
      <c r="MFK47" s="114"/>
      <c r="MFL47" s="114"/>
      <c r="MFM47" s="114"/>
      <c r="MFN47" s="114"/>
      <c r="MFO47" s="114"/>
      <c r="MFP47" s="114"/>
      <c r="MFQ47" s="114"/>
      <c r="MFR47" s="114"/>
      <c r="MFS47" s="114"/>
      <c r="MFT47" s="114"/>
      <c r="MFU47" s="114"/>
      <c r="MFV47" s="114"/>
      <c r="MFW47" s="114"/>
      <c r="MFX47" s="114"/>
      <c r="MFY47" s="114"/>
      <c r="MFZ47" s="114"/>
      <c r="MGA47" s="114"/>
      <c r="MGB47" s="114"/>
      <c r="MGC47" s="114"/>
      <c r="MGD47" s="114"/>
      <c r="MGE47" s="114"/>
      <c r="MGF47" s="114"/>
      <c r="MGG47" s="114"/>
      <c r="MGH47" s="114"/>
      <c r="MGI47" s="114"/>
      <c r="MGJ47" s="114"/>
      <c r="MGK47" s="114"/>
      <c r="MGL47" s="114"/>
      <c r="MGM47" s="114"/>
      <c r="MGN47" s="114"/>
      <c r="MGO47" s="114"/>
      <c r="MGP47" s="114"/>
      <c r="MGQ47" s="114"/>
      <c r="MGR47" s="114"/>
      <c r="MGS47" s="114"/>
      <c r="MGT47" s="114"/>
      <c r="MGU47" s="114"/>
      <c r="MGV47" s="114"/>
      <c r="MGW47" s="114"/>
      <c r="MGX47" s="114"/>
      <c r="MGY47" s="114"/>
      <c r="MGZ47" s="114"/>
      <c r="MHA47" s="114"/>
      <c r="MHB47" s="114"/>
      <c r="MHC47" s="114"/>
      <c r="MHD47" s="114"/>
      <c r="MHE47" s="114"/>
      <c r="MHF47" s="114"/>
      <c r="MHG47" s="114"/>
      <c r="MHH47" s="114"/>
      <c r="MHI47" s="114"/>
      <c r="MHJ47" s="114"/>
      <c r="MHK47" s="114"/>
      <c r="MHL47" s="114"/>
      <c r="MHM47" s="114"/>
      <c r="MHN47" s="114"/>
      <c r="MHO47" s="114"/>
      <c r="MHP47" s="114"/>
      <c r="MHQ47" s="114"/>
      <c r="MHR47" s="114"/>
      <c r="MHS47" s="114"/>
      <c r="MHT47" s="114"/>
      <c r="MHU47" s="114"/>
      <c r="MHV47" s="114"/>
      <c r="MHW47" s="114"/>
      <c r="MHX47" s="114"/>
      <c r="MHY47" s="114"/>
      <c r="MHZ47" s="114"/>
      <c r="MIA47" s="114"/>
      <c r="MIB47" s="114"/>
      <c r="MIC47" s="114"/>
      <c r="MID47" s="114"/>
      <c r="MIE47" s="114"/>
      <c r="MIF47" s="114"/>
      <c r="MIG47" s="114"/>
      <c r="MIH47" s="114"/>
      <c r="MII47" s="114"/>
      <c r="MIJ47" s="114"/>
      <c r="MIK47" s="114"/>
      <c r="MIL47" s="114"/>
      <c r="MIM47" s="114"/>
      <c r="MIN47" s="114"/>
      <c r="MIO47" s="114"/>
      <c r="MIP47" s="114"/>
      <c r="MIQ47" s="114"/>
      <c r="MIR47" s="114"/>
      <c r="MIS47" s="114"/>
      <c r="MIT47" s="114"/>
      <c r="MIU47" s="114"/>
      <c r="MIV47" s="114"/>
      <c r="MIW47" s="114"/>
      <c r="MIX47" s="114"/>
      <c r="MIY47" s="114"/>
      <c r="MIZ47" s="114"/>
      <c r="MJA47" s="114"/>
      <c r="MJB47" s="114"/>
      <c r="MJC47" s="114"/>
      <c r="MJD47" s="114"/>
      <c r="MJE47" s="114"/>
      <c r="MJF47" s="114"/>
      <c r="MJG47" s="114"/>
      <c r="MJH47" s="114"/>
      <c r="MJI47" s="114"/>
      <c r="MJJ47" s="114"/>
      <c r="MJK47" s="114"/>
      <c r="MJL47" s="114"/>
      <c r="MJM47" s="114"/>
      <c r="MJN47" s="114"/>
      <c r="MJO47" s="114"/>
      <c r="MJP47" s="114"/>
      <c r="MJQ47" s="114"/>
      <c r="MJR47" s="114"/>
      <c r="MJS47" s="114"/>
      <c r="MJT47" s="114"/>
      <c r="MJU47" s="114"/>
      <c r="MJV47" s="114"/>
      <c r="MJW47" s="114"/>
      <c r="MJX47" s="114"/>
      <c r="MJY47" s="114"/>
      <c r="MJZ47" s="114"/>
      <c r="MKA47" s="114"/>
      <c r="MKB47" s="114"/>
      <c r="MKC47" s="114"/>
      <c r="MKD47" s="114"/>
      <c r="MKE47" s="114"/>
      <c r="MKF47" s="114"/>
      <c r="MKG47" s="114"/>
      <c r="MKH47" s="114"/>
      <c r="MKI47" s="114"/>
      <c r="MKJ47" s="114"/>
      <c r="MKK47" s="114"/>
      <c r="MKL47" s="114"/>
      <c r="MKM47" s="114"/>
      <c r="MKN47" s="114"/>
      <c r="MKO47" s="114"/>
      <c r="MKP47" s="114"/>
      <c r="MKQ47" s="114"/>
      <c r="MKR47" s="114"/>
      <c r="MKS47" s="114"/>
      <c r="MKT47" s="114"/>
      <c r="MKU47" s="114"/>
      <c r="MKV47" s="114"/>
      <c r="MKW47" s="114"/>
      <c r="MKX47" s="114"/>
      <c r="MKY47" s="114"/>
      <c r="MKZ47" s="114"/>
      <c r="MLA47" s="114"/>
      <c r="MLB47" s="114"/>
      <c r="MLC47" s="114"/>
      <c r="MLD47" s="114"/>
      <c r="MLE47" s="114"/>
      <c r="MLF47" s="114"/>
      <c r="MLG47" s="114"/>
      <c r="MLH47" s="114"/>
      <c r="MLI47" s="114"/>
      <c r="MLJ47" s="114"/>
      <c r="MLK47" s="114"/>
      <c r="MLL47" s="114"/>
      <c r="MLM47" s="114"/>
      <c r="MLN47" s="114"/>
      <c r="MLO47" s="114"/>
      <c r="MLP47" s="114"/>
      <c r="MLQ47" s="114"/>
      <c r="MLR47" s="114"/>
      <c r="MLS47" s="114"/>
      <c r="MLT47" s="114"/>
      <c r="MLU47" s="114"/>
      <c r="MLV47" s="114"/>
      <c r="MLW47" s="114"/>
      <c r="MLX47" s="114"/>
      <c r="MLY47" s="114"/>
      <c r="MLZ47" s="114"/>
      <c r="MMA47" s="114"/>
      <c r="MMB47" s="114"/>
      <c r="MMC47" s="114"/>
      <c r="MMD47" s="114"/>
      <c r="MME47" s="114"/>
      <c r="MMF47" s="114"/>
      <c r="MMG47" s="114"/>
      <c r="MMH47" s="114"/>
      <c r="MMI47" s="114"/>
      <c r="MMJ47" s="114"/>
      <c r="MMK47" s="114"/>
      <c r="MML47" s="114"/>
      <c r="MMM47" s="114"/>
      <c r="MMN47" s="114"/>
      <c r="MMO47" s="114"/>
      <c r="MMP47" s="114"/>
      <c r="MMQ47" s="114"/>
      <c r="MMR47" s="114"/>
      <c r="MMS47" s="114"/>
      <c r="MMT47" s="114"/>
      <c r="MMU47" s="114"/>
      <c r="MMV47" s="114"/>
      <c r="MMW47" s="114"/>
      <c r="MMX47" s="114"/>
      <c r="MMY47" s="114"/>
      <c r="MMZ47" s="114"/>
      <c r="MNA47" s="114"/>
      <c r="MNB47" s="114"/>
      <c r="MNC47" s="114"/>
      <c r="MND47" s="114"/>
      <c r="MNE47" s="114"/>
      <c r="MNF47" s="114"/>
      <c r="MNG47" s="114"/>
      <c r="MNH47" s="114"/>
      <c r="MNI47" s="114"/>
      <c r="MNJ47" s="114"/>
      <c r="MNK47" s="114"/>
      <c r="MNL47" s="114"/>
      <c r="MNM47" s="114"/>
      <c r="MNN47" s="114"/>
      <c r="MNO47" s="114"/>
      <c r="MNP47" s="114"/>
      <c r="MNQ47" s="114"/>
      <c r="MNR47" s="114"/>
      <c r="MNS47" s="114"/>
      <c r="MNT47" s="114"/>
      <c r="MNU47" s="114"/>
      <c r="MNV47" s="114"/>
      <c r="MNW47" s="114"/>
      <c r="MNX47" s="114"/>
      <c r="MNY47" s="114"/>
      <c r="MNZ47" s="114"/>
      <c r="MOA47" s="114"/>
      <c r="MOB47" s="114"/>
      <c r="MOC47" s="114"/>
      <c r="MOD47" s="114"/>
      <c r="MOE47" s="114"/>
      <c r="MOF47" s="114"/>
      <c r="MOG47" s="114"/>
      <c r="MOH47" s="114"/>
      <c r="MOI47" s="114"/>
      <c r="MOJ47" s="114"/>
      <c r="MOK47" s="114"/>
      <c r="MOL47" s="114"/>
      <c r="MOM47" s="114"/>
      <c r="MON47" s="114"/>
      <c r="MOO47" s="114"/>
      <c r="MOP47" s="114"/>
      <c r="MOQ47" s="114"/>
      <c r="MOR47" s="114"/>
      <c r="MOS47" s="114"/>
      <c r="MOT47" s="114"/>
      <c r="MOU47" s="114"/>
      <c r="MOV47" s="114"/>
      <c r="MOW47" s="114"/>
      <c r="MOX47" s="114"/>
      <c r="MOY47" s="114"/>
      <c r="MOZ47" s="114"/>
      <c r="MPA47" s="114"/>
      <c r="MPB47" s="114"/>
      <c r="MPC47" s="114"/>
      <c r="MPD47" s="114"/>
      <c r="MPE47" s="114"/>
      <c r="MPF47" s="114"/>
      <c r="MPG47" s="114"/>
      <c r="MPH47" s="114"/>
      <c r="MPI47" s="114"/>
      <c r="MPJ47" s="114"/>
      <c r="MPK47" s="114"/>
      <c r="MPL47" s="114"/>
      <c r="MPM47" s="114"/>
      <c r="MPN47" s="114"/>
      <c r="MPO47" s="114"/>
      <c r="MPP47" s="114"/>
      <c r="MPQ47" s="114"/>
      <c r="MPR47" s="114"/>
      <c r="MPS47" s="114"/>
      <c r="MPT47" s="114"/>
      <c r="MPU47" s="114"/>
      <c r="MPV47" s="114"/>
      <c r="MPW47" s="114"/>
      <c r="MPX47" s="114"/>
      <c r="MPY47" s="114"/>
      <c r="MPZ47" s="114"/>
      <c r="MQA47" s="114"/>
      <c r="MQB47" s="114"/>
      <c r="MQC47" s="114"/>
      <c r="MQD47" s="114"/>
      <c r="MQE47" s="114"/>
      <c r="MQF47" s="114"/>
      <c r="MQG47" s="114"/>
      <c r="MQH47" s="114"/>
      <c r="MQI47" s="114"/>
      <c r="MQJ47" s="114"/>
      <c r="MQK47" s="114"/>
      <c r="MQL47" s="114"/>
      <c r="MQM47" s="114"/>
      <c r="MQN47" s="114"/>
      <c r="MQO47" s="114"/>
      <c r="MQP47" s="114"/>
      <c r="MQQ47" s="114"/>
      <c r="MQR47" s="114"/>
      <c r="MQS47" s="114"/>
      <c r="MQT47" s="114"/>
      <c r="MQU47" s="114"/>
      <c r="MQV47" s="114"/>
      <c r="MQW47" s="114"/>
      <c r="MQX47" s="114"/>
      <c r="MQY47" s="114"/>
      <c r="MQZ47" s="114"/>
      <c r="MRA47" s="114"/>
      <c r="MRB47" s="114"/>
      <c r="MRC47" s="114"/>
      <c r="MRD47" s="114"/>
      <c r="MRE47" s="114"/>
      <c r="MRF47" s="114"/>
      <c r="MRG47" s="114"/>
      <c r="MRH47" s="114"/>
      <c r="MRI47" s="114"/>
      <c r="MRJ47" s="114"/>
      <c r="MRK47" s="114"/>
      <c r="MRL47" s="114"/>
      <c r="MRM47" s="114"/>
      <c r="MRN47" s="114"/>
      <c r="MRO47" s="114"/>
      <c r="MRP47" s="114"/>
      <c r="MRQ47" s="114"/>
      <c r="MRR47" s="114"/>
      <c r="MRS47" s="114"/>
      <c r="MRT47" s="114"/>
      <c r="MRU47" s="114"/>
      <c r="MRV47" s="114"/>
      <c r="MRW47" s="114"/>
      <c r="MRX47" s="114"/>
      <c r="MRY47" s="114"/>
      <c r="MRZ47" s="114"/>
      <c r="MSA47" s="114"/>
      <c r="MSB47" s="114"/>
      <c r="MSC47" s="114"/>
      <c r="MSD47" s="114"/>
      <c r="MSE47" s="114"/>
      <c r="MSF47" s="114"/>
      <c r="MSG47" s="114"/>
      <c r="MSH47" s="114"/>
      <c r="MSI47" s="114"/>
      <c r="MSJ47" s="114"/>
      <c r="MSK47" s="114"/>
      <c r="MSL47" s="114"/>
      <c r="MSM47" s="114"/>
      <c r="MSN47" s="114"/>
      <c r="MSO47" s="114"/>
      <c r="MSP47" s="114"/>
      <c r="MSQ47" s="114"/>
      <c r="MSR47" s="114"/>
      <c r="MSS47" s="114"/>
      <c r="MST47" s="114"/>
      <c r="MSU47" s="114"/>
      <c r="MSV47" s="114"/>
      <c r="MSW47" s="114"/>
      <c r="MSX47" s="114"/>
      <c r="MSY47" s="114"/>
      <c r="MSZ47" s="114"/>
      <c r="MTA47" s="114"/>
      <c r="MTB47" s="114"/>
      <c r="MTC47" s="114"/>
      <c r="MTD47" s="114"/>
      <c r="MTE47" s="114"/>
      <c r="MTF47" s="114"/>
      <c r="MTG47" s="114"/>
      <c r="MTH47" s="114"/>
      <c r="MTI47" s="114"/>
      <c r="MTJ47" s="114"/>
      <c r="MTK47" s="114"/>
      <c r="MTL47" s="114"/>
      <c r="MTM47" s="114"/>
      <c r="MTN47" s="114"/>
      <c r="MTO47" s="114"/>
      <c r="MTP47" s="114"/>
      <c r="MTQ47" s="114"/>
      <c r="MTR47" s="114"/>
      <c r="MTS47" s="114"/>
      <c r="MTT47" s="114"/>
      <c r="MTU47" s="114"/>
      <c r="MTV47" s="114"/>
      <c r="MTW47" s="114"/>
      <c r="MTX47" s="114"/>
      <c r="MTY47" s="114"/>
      <c r="MTZ47" s="114"/>
      <c r="MUA47" s="114"/>
      <c r="MUB47" s="114"/>
      <c r="MUC47" s="114"/>
      <c r="MUD47" s="114"/>
      <c r="MUE47" s="114"/>
      <c r="MUF47" s="114"/>
      <c r="MUG47" s="114"/>
      <c r="MUH47" s="114"/>
      <c r="MUI47" s="114"/>
      <c r="MUJ47" s="114"/>
      <c r="MUK47" s="114"/>
      <c r="MUL47" s="114"/>
      <c r="MUM47" s="114"/>
      <c r="MUN47" s="114"/>
      <c r="MUO47" s="114"/>
      <c r="MUP47" s="114"/>
      <c r="MUQ47" s="114"/>
      <c r="MUR47" s="114"/>
      <c r="MUS47" s="114"/>
      <c r="MUT47" s="114"/>
      <c r="MUU47" s="114"/>
      <c r="MUV47" s="114"/>
      <c r="MUW47" s="114"/>
      <c r="MUX47" s="114"/>
      <c r="MUY47" s="114"/>
      <c r="MUZ47" s="114"/>
      <c r="MVA47" s="114"/>
      <c r="MVB47" s="114"/>
      <c r="MVC47" s="114"/>
      <c r="MVD47" s="114"/>
      <c r="MVE47" s="114"/>
      <c r="MVF47" s="114"/>
      <c r="MVG47" s="114"/>
      <c r="MVH47" s="114"/>
      <c r="MVI47" s="114"/>
      <c r="MVJ47" s="114"/>
      <c r="MVK47" s="114"/>
      <c r="MVL47" s="114"/>
      <c r="MVM47" s="114"/>
      <c r="MVN47" s="114"/>
      <c r="MVO47" s="114"/>
      <c r="MVP47" s="114"/>
      <c r="MVQ47" s="114"/>
      <c r="MVR47" s="114"/>
      <c r="MVS47" s="114"/>
      <c r="MVT47" s="114"/>
      <c r="MVU47" s="114"/>
      <c r="MVV47" s="114"/>
      <c r="MVW47" s="114"/>
      <c r="MVX47" s="114"/>
      <c r="MVY47" s="114"/>
      <c r="MVZ47" s="114"/>
      <c r="MWA47" s="114"/>
      <c r="MWB47" s="114"/>
      <c r="MWC47" s="114"/>
      <c r="MWD47" s="114"/>
      <c r="MWE47" s="114"/>
      <c r="MWF47" s="114"/>
      <c r="MWG47" s="114"/>
      <c r="MWH47" s="114"/>
      <c r="MWI47" s="114"/>
      <c r="MWJ47" s="114"/>
      <c r="MWK47" s="114"/>
      <c r="MWL47" s="114"/>
      <c r="MWM47" s="114"/>
      <c r="MWN47" s="114"/>
      <c r="MWO47" s="114"/>
      <c r="MWP47" s="114"/>
      <c r="MWQ47" s="114"/>
      <c r="MWR47" s="114"/>
      <c r="MWS47" s="114"/>
      <c r="MWT47" s="114"/>
      <c r="MWU47" s="114"/>
      <c r="MWV47" s="114"/>
      <c r="MWW47" s="114"/>
      <c r="MWX47" s="114"/>
      <c r="MWY47" s="114"/>
      <c r="MWZ47" s="114"/>
      <c r="MXA47" s="114"/>
      <c r="MXB47" s="114"/>
      <c r="MXC47" s="114"/>
      <c r="MXD47" s="114"/>
      <c r="MXE47" s="114"/>
      <c r="MXF47" s="114"/>
      <c r="MXG47" s="114"/>
      <c r="MXH47" s="114"/>
      <c r="MXI47" s="114"/>
      <c r="MXJ47" s="114"/>
      <c r="MXK47" s="114"/>
      <c r="MXL47" s="114"/>
      <c r="MXM47" s="114"/>
      <c r="MXN47" s="114"/>
      <c r="MXO47" s="114"/>
      <c r="MXP47" s="114"/>
      <c r="MXQ47" s="114"/>
      <c r="MXR47" s="114"/>
      <c r="MXS47" s="114"/>
      <c r="MXT47" s="114"/>
      <c r="MXU47" s="114"/>
      <c r="MXV47" s="114"/>
      <c r="MXW47" s="114"/>
      <c r="MXX47" s="114"/>
      <c r="MXY47" s="114"/>
      <c r="MXZ47" s="114"/>
      <c r="MYA47" s="114"/>
      <c r="MYB47" s="114"/>
      <c r="MYC47" s="114"/>
      <c r="MYD47" s="114"/>
      <c r="MYE47" s="114"/>
      <c r="MYF47" s="114"/>
      <c r="MYG47" s="114"/>
      <c r="MYH47" s="114"/>
      <c r="MYI47" s="114"/>
      <c r="MYJ47" s="114"/>
      <c r="MYK47" s="114"/>
      <c r="MYL47" s="114"/>
      <c r="MYM47" s="114"/>
      <c r="MYN47" s="114"/>
      <c r="MYO47" s="114"/>
      <c r="MYP47" s="114"/>
      <c r="MYQ47" s="114"/>
      <c r="MYR47" s="114"/>
      <c r="MYS47" s="114"/>
      <c r="MYT47" s="114"/>
      <c r="MYU47" s="114"/>
      <c r="MYV47" s="114"/>
      <c r="MYW47" s="114"/>
      <c r="MYX47" s="114"/>
      <c r="MYY47" s="114"/>
      <c r="MYZ47" s="114"/>
      <c r="MZA47" s="114"/>
      <c r="MZB47" s="114"/>
      <c r="MZC47" s="114"/>
      <c r="MZD47" s="114"/>
      <c r="MZE47" s="114"/>
      <c r="MZF47" s="114"/>
      <c r="MZG47" s="114"/>
      <c r="MZH47" s="114"/>
      <c r="MZI47" s="114"/>
      <c r="MZJ47" s="114"/>
      <c r="MZK47" s="114"/>
      <c r="MZL47" s="114"/>
      <c r="MZM47" s="114"/>
      <c r="MZN47" s="114"/>
      <c r="MZO47" s="114"/>
      <c r="MZP47" s="114"/>
      <c r="MZQ47" s="114"/>
      <c r="MZR47" s="114"/>
      <c r="MZS47" s="114"/>
      <c r="MZT47" s="114"/>
      <c r="MZU47" s="114"/>
      <c r="MZV47" s="114"/>
      <c r="MZW47" s="114"/>
      <c r="MZX47" s="114"/>
      <c r="MZY47" s="114"/>
      <c r="MZZ47" s="114"/>
      <c r="NAA47" s="114"/>
      <c r="NAB47" s="114"/>
      <c r="NAC47" s="114"/>
      <c r="NAD47" s="114"/>
      <c r="NAE47" s="114"/>
      <c r="NAF47" s="114"/>
      <c r="NAG47" s="114"/>
      <c r="NAH47" s="114"/>
      <c r="NAI47" s="114"/>
      <c r="NAJ47" s="114"/>
      <c r="NAK47" s="114"/>
      <c r="NAL47" s="114"/>
      <c r="NAM47" s="114"/>
      <c r="NAN47" s="114"/>
      <c r="NAO47" s="114"/>
      <c r="NAP47" s="114"/>
      <c r="NAQ47" s="114"/>
      <c r="NAR47" s="114"/>
      <c r="NAS47" s="114"/>
      <c r="NAT47" s="114"/>
      <c r="NAU47" s="114"/>
      <c r="NAV47" s="114"/>
      <c r="NAW47" s="114"/>
      <c r="NAX47" s="114"/>
      <c r="NAY47" s="114"/>
      <c r="NAZ47" s="114"/>
      <c r="NBA47" s="114"/>
      <c r="NBB47" s="114"/>
      <c r="NBC47" s="114"/>
      <c r="NBD47" s="114"/>
      <c r="NBE47" s="114"/>
      <c r="NBF47" s="114"/>
      <c r="NBG47" s="114"/>
      <c r="NBH47" s="114"/>
      <c r="NBI47" s="114"/>
      <c r="NBJ47" s="114"/>
      <c r="NBK47" s="114"/>
      <c r="NBL47" s="114"/>
      <c r="NBM47" s="114"/>
      <c r="NBN47" s="114"/>
      <c r="NBO47" s="114"/>
      <c r="NBP47" s="114"/>
      <c r="NBQ47" s="114"/>
      <c r="NBR47" s="114"/>
      <c r="NBS47" s="114"/>
      <c r="NBT47" s="114"/>
      <c r="NBU47" s="114"/>
      <c r="NBV47" s="114"/>
      <c r="NBW47" s="114"/>
      <c r="NBX47" s="114"/>
      <c r="NBY47" s="114"/>
      <c r="NBZ47" s="114"/>
      <c r="NCA47" s="114"/>
      <c r="NCB47" s="114"/>
      <c r="NCC47" s="114"/>
      <c r="NCD47" s="114"/>
      <c r="NCE47" s="114"/>
      <c r="NCF47" s="114"/>
      <c r="NCG47" s="114"/>
      <c r="NCH47" s="114"/>
      <c r="NCI47" s="114"/>
      <c r="NCJ47" s="114"/>
      <c r="NCK47" s="114"/>
      <c r="NCL47" s="114"/>
      <c r="NCM47" s="114"/>
      <c r="NCN47" s="114"/>
      <c r="NCO47" s="114"/>
      <c r="NCP47" s="114"/>
      <c r="NCQ47" s="114"/>
      <c r="NCR47" s="114"/>
      <c r="NCS47" s="114"/>
      <c r="NCT47" s="114"/>
      <c r="NCU47" s="114"/>
      <c r="NCV47" s="114"/>
      <c r="NCW47" s="114"/>
      <c r="NCX47" s="114"/>
      <c r="NCY47" s="114"/>
      <c r="NCZ47" s="114"/>
      <c r="NDA47" s="114"/>
      <c r="NDB47" s="114"/>
      <c r="NDC47" s="114"/>
      <c r="NDD47" s="114"/>
      <c r="NDE47" s="114"/>
      <c r="NDF47" s="114"/>
      <c r="NDG47" s="114"/>
      <c r="NDH47" s="114"/>
      <c r="NDI47" s="114"/>
      <c r="NDJ47" s="114"/>
      <c r="NDK47" s="114"/>
      <c r="NDL47" s="114"/>
      <c r="NDM47" s="114"/>
      <c r="NDN47" s="114"/>
      <c r="NDO47" s="114"/>
      <c r="NDP47" s="114"/>
      <c r="NDQ47" s="114"/>
      <c r="NDR47" s="114"/>
      <c r="NDS47" s="114"/>
      <c r="NDT47" s="114"/>
      <c r="NDU47" s="114"/>
      <c r="NDV47" s="114"/>
      <c r="NDW47" s="114"/>
      <c r="NDX47" s="114"/>
      <c r="NDY47" s="114"/>
      <c r="NDZ47" s="114"/>
      <c r="NEA47" s="114"/>
      <c r="NEB47" s="114"/>
      <c r="NEC47" s="114"/>
      <c r="NED47" s="114"/>
      <c r="NEE47" s="114"/>
      <c r="NEF47" s="114"/>
      <c r="NEG47" s="114"/>
      <c r="NEH47" s="114"/>
      <c r="NEI47" s="114"/>
      <c r="NEJ47" s="114"/>
      <c r="NEK47" s="114"/>
      <c r="NEL47" s="114"/>
      <c r="NEM47" s="114"/>
      <c r="NEN47" s="114"/>
      <c r="NEO47" s="114"/>
      <c r="NEP47" s="114"/>
      <c r="NEQ47" s="114"/>
      <c r="NER47" s="114"/>
      <c r="NES47" s="114"/>
      <c r="NET47" s="114"/>
      <c r="NEU47" s="114"/>
      <c r="NEV47" s="114"/>
      <c r="NEW47" s="114"/>
      <c r="NEX47" s="114"/>
      <c r="NEY47" s="114"/>
      <c r="NEZ47" s="114"/>
      <c r="NFA47" s="114"/>
      <c r="NFB47" s="114"/>
      <c r="NFC47" s="114"/>
      <c r="NFD47" s="114"/>
      <c r="NFE47" s="114"/>
      <c r="NFF47" s="114"/>
      <c r="NFG47" s="114"/>
      <c r="NFH47" s="114"/>
      <c r="NFI47" s="114"/>
      <c r="NFJ47" s="114"/>
      <c r="NFK47" s="114"/>
      <c r="NFL47" s="114"/>
      <c r="NFM47" s="114"/>
      <c r="NFN47" s="114"/>
      <c r="NFO47" s="114"/>
      <c r="NFP47" s="114"/>
      <c r="NFQ47" s="114"/>
      <c r="NFR47" s="114"/>
      <c r="NFS47" s="114"/>
      <c r="NFT47" s="114"/>
      <c r="NFU47" s="114"/>
      <c r="NFV47" s="114"/>
      <c r="NFW47" s="114"/>
      <c r="NFX47" s="114"/>
      <c r="NFY47" s="114"/>
      <c r="NFZ47" s="114"/>
      <c r="NGA47" s="114"/>
      <c r="NGB47" s="114"/>
      <c r="NGC47" s="114"/>
      <c r="NGD47" s="114"/>
      <c r="NGE47" s="114"/>
      <c r="NGF47" s="114"/>
      <c r="NGG47" s="114"/>
      <c r="NGH47" s="114"/>
      <c r="NGI47" s="114"/>
      <c r="NGJ47" s="114"/>
      <c r="NGK47" s="114"/>
      <c r="NGL47" s="114"/>
      <c r="NGM47" s="114"/>
      <c r="NGN47" s="114"/>
      <c r="NGO47" s="114"/>
      <c r="NGP47" s="114"/>
      <c r="NGQ47" s="114"/>
      <c r="NGR47" s="114"/>
      <c r="NGS47" s="114"/>
      <c r="NGT47" s="114"/>
      <c r="NGU47" s="114"/>
      <c r="NGV47" s="114"/>
      <c r="NGW47" s="114"/>
      <c r="NGX47" s="114"/>
      <c r="NGY47" s="114"/>
      <c r="NGZ47" s="114"/>
      <c r="NHA47" s="114"/>
      <c r="NHB47" s="114"/>
      <c r="NHC47" s="114"/>
      <c r="NHD47" s="114"/>
      <c r="NHE47" s="114"/>
      <c r="NHF47" s="114"/>
      <c r="NHG47" s="114"/>
      <c r="NHH47" s="114"/>
      <c r="NHI47" s="114"/>
      <c r="NHJ47" s="114"/>
      <c r="NHK47" s="114"/>
      <c r="NHL47" s="114"/>
      <c r="NHM47" s="114"/>
      <c r="NHN47" s="114"/>
      <c r="NHO47" s="114"/>
      <c r="NHP47" s="114"/>
      <c r="NHQ47" s="114"/>
      <c r="NHR47" s="114"/>
      <c r="NHS47" s="114"/>
      <c r="NHT47" s="114"/>
      <c r="NHU47" s="114"/>
      <c r="NHV47" s="114"/>
      <c r="NHW47" s="114"/>
      <c r="NHX47" s="114"/>
      <c r="NHY47" s="114"/>
      <c r="NHZ47" s="114"/>
      <c r="NIA47" s="114"/>
      <c r="NIB47" s="114"/>
      <c r="NIC47" s="114"/>
      <c r="NID47" s="114"/>
      <c r="NIE47" s="114"/>
      <c r="NIF47" s="114"/>
      <c r="NIG47" s="114"/>
      <c r="NIH47" s="114"/>
      <c r="NII47" s="114"/>
      <c r="NIJ47" s="114"/>
      <c r="NIK47" s="114"/>
      <c r="NIL47" s="114"/>
      <c r="NIM47" s="114"/>
      <c r="NIN47" s="114"/>
      <c r="NIO47" s="114"/>
      <c r="NIP47" s="114"/>
      <c r="NIQ47" s="114"/>
      <c r="NIR47" s="114"/>
      <c r="NIS47" s="114"/>
      <c r="NIT47" s="114"/>
      <c r="NIU47" s="114"/>
      <c r="NIV47" s="114"/>
      <c r="NIW47" s="114"/>
      <c r="NIX47" s="114"/>
      <c r="NIY47" s="114"/>
      <c r="NIZ47" s="114"/>
      <c r="NJA47" s="114"/>
      <c r="NJB47" s="114"/>
      <c r="NJC47" s="114"/>
      <c r="NJD47" s="114"/>
      <c r="NJE47" s="114"/>
      <c r="NJF47" s="114"/>
      <c r="NJG47" s="114"/>
      <c r="NJH47" s="114"/>
      <c r="NJI47" s="114"/>
      <c r="NJJ47" s="114"/>
      <c r="NJK47" s="114"/>
      <c r="NJL47" s="114"/>
      <c r="NJM47" s="114"/>
      <c r="NJN47" s="114"/>
      <c r="NJO47" s="114"/>
      <c r="NJP47" s="114"/>
      <c r="NJQ47" s="114"/>
      <c r="NJR47" s="114"/>
      <c r="NJS47" s="114"/>
      <c r="NJT47" s="114"/>
      <c r="NJU47" s="114"/>
      <c r="NJV47" s="114"/>
      <c r="NJW47" s="114"/>
      <c r="NJX47" s="114"/>
      <c r="NJY47" s="114"/>
      <c r="NJZ47" s="114"/>
      <c r="NKA47" s="114"/>
      <c r="NKB47" s="114"/>
      <c r="NKC47" s="114"/>
      <c r="NKD47" s="114"/>
      <c r="NKE47" s="114"/>
      <c r="NKF47" s="114"/>
      <c r="NKG47" s="114"/>
      <c r="NKH47" s="114"/>
      <c r="NKI47" s="114"/>
      <c r="NKJ47" s="114"/>
      <c r="NKK47" s="114"/>
      <c r="NKL47" s="114"/>
      <c r="NKM47" s="114"/>
      <c r="NKN47" s="114"/>
      <c r="NKO47" s="114"/>
      <c r="NKP47" s="114"/>
      <c r="NKQ47" s="114"/>
      <c r="NKR47" s="114"/>
      <c r="NKS47" s="114"/>
      <c r="NKT47" s="114"/>
      <c r="NKU47" s="114"/>
      <c r="NKV47" s="114"/>
      <c r="NKW47" s="114"/>
      <c r="NKX47" s="114"/>
      <c r="NKY47" s="114"/>
      <c r="NKZ47" s="114"/>
      <c r="NLA47" s="114"/>
      <c r="NLB47" s="114"/>
      <c r="NLC47" s="114"/>
      <c r="NLD47" s="114"/>
      <c r="NLE47" s="114"/>
      <c r="NLF47" s="114"/>
      <c r="NLG47" s="114"/>
      <c r="NLH47" s="114"/>
      <c r="NLI47" s="114"/>
      <c r="NLJ47" s="114"/>
      <c r="NLK47" s="114"/>
      <c r="NLL47" s="114"/>
      <c r="NLM47" s="114"/>
      <c r="NLN47" s="114"/>
      <c r="NLO47" s="114"/>
      <c r="NLP47" s="114"/>
      <c r="NLQ47" s="114"/>
      <c r="NLR47" s="114"/>
      <c r="NLS47" s="114"/>
      <c r="NLT47" s="114"/>
      <c r="NLU47" s="114"/>
      <c r="NLV47" s="114"/>
      <c r="NLW47" s="114"/>
      <c r="NLX47" s="114"/>
      <c r="NLY47" s="114"/>
      <c r="NLZ47" s="114"/>
      <c r="NMA47" s="114"/>
      <c r="NMB47" s="114"/>
      <c r="NMC47" s="114"/>
      <c r="NMD47" s="114"/>
      <c r="NME47" s="114"/>
      <c r="NMF47" s="114"/>
      <c r="NMG47" s="114"/>
      <c r="NMH47" s="114"/>
      <c r="NMI47" s="114"/>
      <c r="NMJ47" s="114"/>
      <c r="NMK47" s="114"/>
      <c r="NML47" s="114"/>
      <c r="NMM47" s="114"/>
      <c r="NMN47" s="114"/>
      <c r="NMO47" s="114"/>
      <c r="NMP47" s="114"/>
      <c r="NMQ47" s="114"/>
      <c r="NMR47" s="114"/>
      <c r="NMS47" s="114"/>
      <c r="NMT47" s="114"/>
      <c r="NMU47" s="114"/>
      <c r="NMV47" s="114"/>
      <c r="NMW47" s="114"/>
      <c r="NMX47" s="114"/>
      <c r="NMY47" s="114"/>
      <c r="NMZ47" s="114"/>
      <c r="NNA47" s="114"/>
      <c r="NNB47" s="114"/>
      <c r="NNC47" s="114"/>
      <c r="NND47" s="114"/>
      <c r="NNE47" s="114"/>
      <c r="NNF47" s="114"/>
      <c r="NNG47" s="114"/>
      <c r="NNH47" s="114"/>
      <c r="NNI47" s="114"/>
      <c r="NNJ47" s="114"/>
      <c r="NNK47" s="114"/>
      <c r="NNL47" s="114"/>
      <c r="NNM47" s="114"/>
      <c r="NNN47" s="114"/>
      <c r="NNO47" s="114"/>
      <c r="NNP47" s="114"/>
      <c r="NNQ47" s="114"/>
      <c r="NNR47" s="114"/>
      <c r="NNS47" s="114"/>
      <c r="NNT47" s="114"/>
      <c r="NNU47" s="114"/>
      <c r="NNV47" s="114"/>
      <c r="NNW47" s="114"/>
      <c r="NNX47" s="114"/>
      <c r="NNY47" s="114"/>
      <c r="NNZ47" s="114"/>
      <c r="NOA47" s="114"/>
      <c r="NOB47" s="114"/>
      <c r="NOC47" s="114"/>
      <c r="NOD47" s="114"/>
      <c r="NOE47" s="114"/>
      <c r="NOF47" s="114"/>
      <c r="NOG47" s="114"/>
      <c r="NOH47" s="114"/>
      <c r="NOI47" s="114"/>
      <c r="NOJ47" s="114"/>
      <c r="NOK47" s="114"/>
      <c r="NOL47" s="114"/>
      <c r="NOM47" s="114"/>
      <c r="NON47" s="114"/>
      <c r="NOO47" s="114"/>
      <c r="NOP47" s="114"/>
      <c r="NOQ47" s="114"/>
      <c r="NOR47" s="114"/>
      <c r="NOS47" s="114"/>
      <c r="NOT47" s="114"/>
      <c r="NOU47" s="114"/>
      <c r="NOV47" s="114"/>
      <c r="NOW47" s="114"/>
      <c r="NOX47" s="114"/>
      <c r="NOY47" s="114"/>
      <c r="NOZ47" s="114"/>
      <c r="NPA47" s="114"/>
      <c r="NPB47" s="114"/>
      <c r="NPC47" s="114"/>
      <c r="NPD47" s="114"/>
      <c r="NPE47" s="114"/>
      <c r="NPF47" s="114"/>
      <c r="NPG47" s="114"/>
      <c r="NPH47" s="114"/>
      <c r="NPI47" s="114"/>
      <c r="NPJ47" s="114"/>
      <c r="NPK47" s="114"/>
      <c r="NPL47" s="114"/>
      <c r="NPM47" s="114"/>
      <c r="NPN47" s="114"/>
      <c r="NPO47" s="114"/>
      <c r="NPP47" s="114"/>
      <c r="NPQ47" s="114"/>
      <c r="NPR47" s="114"/>
      <c r="NPS47" s="114"/>
      <c r="NPT47" s="114"/>
      <c r="NPU47" s="114"/>
      <c r="NPV47" s="114"/>
      <c r="NPW47" s="114"/>
      <c r="NPX47" s="114"/>
      <c r="NPY47" s="114"/>
      <c r="NPZ47" s="114"/>
      <c r="NQA47" s="114"/>
      <c r="NQB47" s="114"/>
      <c r="NQC47" s="114"/>
      <c r="NQD47" s="114"/>
      <c r="NQE47" s="114"/>
      <c r="NQF47" s="114"/>
      <c r="NQG47" s="114"/>
      <c r="NQH47" s="114"/>
      <c r="NQI47" s="114"/>
      <c r="NQJ47" s="114"/>
      <c r="NQK47" s="114"/>
      <c r="NQL47" s="114"/>
      <c r="NQM47" s="114"/>
      <c r="NQN47" s="114"/>
      <c r="NQO47" s="114"/>
      <c r="NQP47" s="114"/>
      <c r="NQQ47" s="114"/>
      <c r="NQR47" s="114"/>
      <c r="NQS47" s="114"/>
      <c r="NQT47" s="114"/>
      <c r="NQU47" s="114"/>
      <c r="NQV47" s="114"/>
      <c r="NQW47" s="114"/>
      <c r="NQX47" s="114"/>
      <c r="NQY47" s="114"/>
      <c r="NQZ47" s="114"/>
      <c r="NRA47" s="114"/>
      <c r="NRB47" s="114"/>
      <c r="NRC47" s="114"/>
      <c r="NRD47" s="114"/>
      <c r="NRE47" s="114"/>
      <c r="NRF47" s="114"/>
      <c r="NRG47" s="114"/>
      <c r="NRH47" s="114"/>
      <c r="NRI47" s="114"/>
      <c r="NRJ47" s="114"/>
      <c r="NRK47" s="114"/>
      <c r="NRL47" s="114"/>
      <c r="NRM47" s="114"/>
      <c r="NRN47" s="114"/>
      <c r="NRO47" s="114"/>
      <c r="NRP47" s="114"/>
      <c r="NRQ47" s="114"/>
      <c r="NRR47" s="114"/>
      <c r="NRS47" s="114"/>
      <c r="NRT47" s="114"/>
      <c r="NRU47" s="114"/>
      <c r="NRV47" s="114"/>
      <c r="NRW47" s="114"/>
      <c r="NRX47" s="114"/>
      <c r="NRY47" s="114"/>
      <c r="NRZ47" s="114"/>
      <c r="NSA47" s="114"/>
      <c r="NSB47" s="114"/>
      <c r="NSC47" s="114"/>
      <c r="NSD47" s="114"/>
      <c r="NSE47" s="114"/>
      <c r="NSF47" s="114"/>
      <c r="NSG47" s="114"/>
      <c r="NSH47" s="114"/>
      <c r="NSI47" s="114"/>
      <c r="NSJ47" s="114"/>
      <c r="NSK47" s="114"/>
      <c r="NSL47" s="114"/>
      <c r="NSM47" s="114"/>
      <c r="NSN47" s="114"/>
      <c r="NSO47" s="114"/>
      <c r="NSP47" s="114"/>
      <c r="NSQ47" s="114"/>
      <c r="NSR47" s="114"/>
      <c r="NSS47" s="114"/>
      <c r="NST47" s="114"/>
      <c r="NSU47" s="114"/>
      <c r="NSV47" s="114"/>
      <c r="NSW47" s="114"/>
      <c r="NSX47" s="114"/>
      <c r="NSY47" s="114"/>
      <c r="NSZ47" s="114"/>
      <c r="NTA47" s="114"/>
      <c r="NTB47" s="114"/>
      <c r="NTC47" s="114"/>
      <c r="NTD47" s="114"/>
      <c r="NTE47" s="114"/>
      <c r="NTF47" s="114"/>
      <c r="NTG47" s="114"/>
      <c r="NTH47" s="114"/>
      <c r="NTI47" s="114"/>
      <c r="NTJ47" s="114"/>
      <c r="NTK47" s="114"/>
      <c r="NTL47" s="114"/>
      <c r="NTM47" s="114"/>
      <c r="NTN47" s="114"/>
      <c r="NTO47" s="114"/>
      <c r="NTP47" s="114"/>
      <c r="NTQ47" s="114"/>
      <c r="NTR47" s="114"/>
      <c r="NTS47" s="114"/>
      <c r="NTT47" s="114"/>
      <c r="NTU47" s="114"/>
      <c r="NTV47" s="114"/>
      <c r="NTW47" s="114"/>
      <c r="NTX47" s="114"/>
      <c r="NTY47" s="114"/>
      <c r="NTZ47" s="114"/>
      <c r="NUA47" s="114"/>
      <c r="NUB47" s="114"/>
      <c r="NUC47" s="114"/>
      <c r="NUD47" s="114"/>
      <c r="NUE47" s="114"/>
      <c r="NUF47" s="114"/>
      <c r="NUG47" s="114"/>
      <c r="NUH47" s="114"/>
      <c r="NUI47" s="114"/>
      <c r="NUJ47" s="114"/>
      <c r="NUK47" s="114"/>
      <c r="NUL47" s="114"/>
      <c r="NUM47" s="114"/>
      <c r="NUN47" s="114"/>
      <c r="NUO47" s="114"/>
      <c r="NUP47" s="114"/>
      <c r="NUQ47" s="114"/>
      <c r="NUR47" s="114"/>
      <c r="NUS47" s="114"/>
      <c r="NUT47" s="114"/>
      <c r="NUU47" s="114"/>
      <c r="NUV47" s="114"/>
      <c r="NUW47" s="114"/>
      <c r="NUX47" s="114"/>
      <c r="NUY47" s="114"/>
      <c r="NUZ47" s="114"/>
      <c r="NVA47" s="114"/>
      <c r="NVB47" s="114"/>
      <c r="NVC47" s="114"/>
      <c r="NVD47" s="114"/>
      <c r="NVE47" s="114"/>
      <c r="NVF47" s="114"/>
      <c r="NVG47" s="114"/>
      <c r="NVH47" s="114"/>
      <c r="NVI47" s="114"/>
      <c r="NVJ47" s="114"/>
      <c r="NVK47" s="114"/>
      <c r="NVL47" s="114"/>
      <c r="NVM47" s="114"/>
      <c r="NVN47" s="114"/>
      <c r="NVO47" s="114"/>
      <c r="NVP47" s="114"/>
      <c r="NVQ47" s="114"/>
      <c r="NVR47" s="114"/>
      <c r="NVS47" s="114"/>
      <c r="NVT47" s="114"/>
      <c r="NVU47" s="114"/>
      <c r="NVV47" s="114"/>
      <c r="NVW47" s="114"/>
      <c r="NVX47" s="114"/>
      <c r="NVY47" s="114"/>
      <c r="NVZ47" s="114"/>
      <c r="NWA47" s="114"/>
      <c r="NWB47" s="114"/>
      <c r="NWC47" s="114"/>
      <c r="NWD47" s="114"/>
      <c r="NWE47" s="114"/>
      <c r="NWF47" s="114"/>
      <c r="NWG47" s="114"/>
      <c r="NWH47" s="114"/>
      <c r="NWI47" s="114"/>
      <c r="NWJ47" s="114"/>
      <c r="NWK47" s="114"/>
      <c r="NWL47" s="114"/>
      <c r="NWM47" s="114"/>
      <c r="NWN47" s="114"/>
      <c r="NWO47" s="114"/>
      <c r="NWP47" s="114"/>
      <c r="NWQ47" s="114"/>
      <c r="NWR47" s="114"/>
      <c r="NWS47" s="114"/>
      <c r="NWT47" s="114"/>
      <c r="NWU47" s="114"/>
      <c r="NWV47" s="114"/>
      <c r="NWW47" s="114"/>
      <c r="NWX47" s="114"/>
      <c r="NWY47" s="114"/>
      <c r="NWZ47" s="114"/>
      <c r="NXA47" s="114"/>
      <c r="NXB47" s="114"/>
      <c r="NXC47" s="114"/>
      <c r="NXD47" s="114"/>
      <c r="NXE47" s="114"/>
      <c r="NXF47" s="114"/>
      <c r="NXG47" s="114"/>
      <c r="NXH47" s="114"/>
      <c r="NXI47" s="114"/>
      <c r="NXJ47" s="114"/>
      <c r="NXK47" s="114"/>
      <c r="NXL47" s="114"/>
      <c r="NXM47" s="114"/>
      <c r="NXN47" s="114"/>
      <c r="NXO47" s="114"/>
      <c r="NXP47" s="114"/>
      <c r="NXQ47" s="114"/>
      <c r="NXR47" s="114"/>
      <c r="NXS47" s="114"/>
      <c r="NXT47" s="114"/>
      <c r="NXU47" s="114"/>
      <c r="NXV47" s="114"/>
      <c r="NXW47" s="114"/>
      <c r="NXX47" s="114"/>
      <c r="NXY47" s="114"/>
      <c r="NXZ47" s="114"/>
      <c r="NYA47" s="114"/>
      <c r="NYB47" s="114"/>
      <c r="NYC47" s="114"/>
      <c r="NYD47" s="114"/>
      <c r="NYE47" s="114"/>
      <c r="NYF47" s="114"/>
      <c r="NYG47" s="114"/>
      <c r="NYH47" s="114"/>
      <c r="NYI47" s="114"/>
      <c r="NYJ47" s="114"/>
      <c r="NYK47" s="114"/>
      <c r="NYL47" s="114"/>
      <c r="NYM47" s="114"/>
      <c r="NYN47" s="114"/>
      <c r="NYO47" s="114"/>
      <c r="NYP47" s="114"/>
      <c r="NYQ47" s="114"/>
      <c r="NYR47" s="114"/>
      <c r="NYS47" s="114"/>
      <c r="NYT47" s="114"/>
      <c r="NYU47" s="114"/>
      <c r="NYV47" s="114"/>
      <c r="NYW47" s="114"/>
      <c r="NYX47" s="114"/>
      <c r="NYY47" s="114"/>
      <c r="NYZ47" s="114"/>
      <c r="NZA47" s="114"/>
      <c r="NZB47" s="114"/>
      <c r="NZC47" s="114"/>
      <c r="NZD47" s="114"/>
      <c r="NZE47" s="114"/>
      <c r="NZF47" s="114"/>
      <c r="NZG47" s="114"/>
      <c r="NZH47" s="114"/>
      <c r="NZI47" s="114"/>
      <c r="NZJ47" s="114"/>
      <c r="NZK47" s="114"/>
      <c r="NZL47" s="114"/>
      <c r="NZM47" s="114"/>
      <c r="NZN47" s="114"/>
      <c r="NZO47" s="114"/>
      <c r="NZP47" s="114"/>
      <c r="NZQ47" s="114"/>
      <c r="NZR47" s="114"/>
      <c r="NZS47" s="114"/>
      <c r="NZT47" s="114"/>
      <c r="NZU47" s="114"/>
      <c r="NZV47" s="114"/>
      <c r="NZW47" s="114"/>
      <c r="NZX47" s="114"/>
      <c r="NZY47" s="114"/>
      <c r="NZZ47" s="114"/>
      <c r="OAA47" s="114"/>
      <c r="OAB47" s="114"/>
      <c r="OAC47" s="114"/>
      <c r="OAD47" s="114"/>
      <c r="OAE47" s="114"/>
      <c r="OAF47" s="114"/>
      <c r="OAG47" s="114"/>
      <c r="OAH47" s="114"/>
      <c r="OAI47" s="114"/>
      <c r="OAJ47" s="114"/>
      <c r="OAK47" s="114"/>
      <c r="OAL47" s="114"/>
      <c r="OAM47" s="114"/>
      <c r="OAN47" s="114"/>
      <c r="OAO47" s="114"/>
      <c r="OAP47" s="114"/>
      <c r="OAQ47" s="114"/>
      <c r="OAR47" s="114"/>
      <c r="OAS47" s="114"/>
      <c r="OAT47" s="114"/>
      <c r="OAU47" s="114"/>
      <c r="OAV47" s="114"/>
      <c r="OAW47" s="114"/>
      <c r="OAX47" s="114"/>
      <c r="OAY47" s="114"/>
      <c r="OAZ47" s="114"/>
      <c r="OBA47" s="114"/>
      <c r="OBB47" s="114"/>
      <c r="OBC47" s="114"/>
      <c r="OBD47" s="114"/>
      <c r="OBE47" s="114"/>
      <c r="OBF47" s="114"/>
      <c r="OBG47" s="114"/>
      <c r="OBH47" s="114"/>
      <c r="OBI47" s="114"/>
      <c r="OBJ47" s="114"/>
      <c r="OBK47" s="114"/>
      <c r="OBL47" s="114"/>
      <c r="OBM47" s="114"/>
      <c r="OBN47" s="114"/>
      <c r="OBO47" s="114"/>
      <c r="OBP47" s="114"/>
      <c r="OBQ47" s="114"/>
      <c r="OBR47" s="114"/>
      <c r="OBS47" s="114"/>
      <c r="OBT47" s="114"/>
      <c r="OBU47" s="114"/>
      <c r="OBV47" s="114"/>
      <c r="OBW47" s="114"/>
      <c r="OBX47" s="114"/>
      <c r="OBY47" s="114"/>
      <c r="OBZ47" s="114"/>
      <c r="OCA47" s="114"/>
      <c r="OCB47" s="114"/>
      <c r="OCC47" s="114"/>
      <c r="OCD47" s="114"/>
      <c r="OCE47" s="114"/>
      <c r="OCF47" s="114"/>
      <c r="OCG47" s="114"/>
      <c r="OCH47" s="114"/>
      <c r="OCI47" s="114"/>
      <c r="OCJ47" s="114"/>
      <c r="OCK47" s="114"/>
      <c r="OCL47" s="114"/>
      <c r="OCM47" s="114"/>
      <c r="OCN47" s="114"/>
      <c r="OCO47" s="114"/>
      <c r="OCP47" s="114"/>
      <c r="OCQ47" s="114"/>
      <c r="OCR47" s="114"/>
      <c r="OCS47" s="114"/>
      <c r="OCT47" s="114"/>
      <c r="OCU47" s="114"/>
      <c r="OCV47" s="114"/>
      <c r="OCW47" s="114"/>
      <c r="OCX47" s="114"/>
      <c r="OCY47" s="114"/>
      <c r="OCZ47" s="114"/>
      <c r="ODA47" s="114"/>
      <c r="ODB47" s="114"/>
      <c r="ODC47" s="114"/>
      <c r="ODD47" s="114"/>
      <c r="ODE47" s="114"/>
      <c r="ODF47" s="114"/>
      <c r="ODG47" s="114"/>
      <c r="ODH47" s="114"/>
      <c r="ODI47" s="114"/>
      <c r="ODJ47" s="114"/>
      <c r="ODK47" s="114"/>
      <c r="ODL47" s="114"/>
      <c r="ODM47" s="114"/>
      <c r="ODN47" s="114"/>
      <c r="ODO47" s="114"/>
      <c r="ODP47" s="114"/>
      <c r="ODQ47" s="114"/>
      <c r="ODR47" s="114"/>
      <c r="ODS47" s="114"/>
      <c r="ODT47" s="114"/>
      <c r="ODU47" s="114"/>
      <c r="ODV47" s="114"/>
      <c r="ODW47" s="114"/>
      <c r="ODX47" s="114"/>
      <c r="ODY47" s="114"/>
      <c r="ODZ47" s="114"/>
      <c r="OEA47" s="114"/>
      <c r="OEB47" s="114"/>
      <c r="OEC47" s="114"/>
      <c r="OED47" s="114"/>
      <c r="OEE47" s="114"/>
      <c r="OEF47" s="114"/>
      <c r="OEG47" s="114"/>
      <c r="OEH47" s="114"/>
      <c r="OEI47" s="114"/>
      <c r="OEJ47" s="114"/>
      <c r="OEK47" s="114"/>
      <c r="OEL47" s="114"/>
      <c r="OEM47" s="114"/>
      <c r="OEN47" s="114"/>
      <c r="OEO47" s="114"/>
      <c r="OEP47" s="114"/>
      <c r="OEQ47" s="114"/>
      <c r="OER47" s="114"/>
      <c r="OES47" s="114"/>
      <c r="OET47" s="114"/>
      <c r="OEU47" s="114"/>
      <c r="OEV47" s="114"/>
      <c r="OEW47" s="114"/>
      <c r="OEX47" s="114"/>
      <c r="OEY47" s="114"/>
      <c r="OEZ47" s="114"/>
      <c r="OFA47" s="114"/>
      <c r="OFB47" s="114"/>
      <c r="OFC47" s="114"/>
      <c r="OFD47" s="114"/>
      <c r="OFE47" s="114"/>
      <c r="OFF47" s="114"/>
      <c r="OFG47" s="114"/>
      <c r="OFH47" s="114"/>
      <c r="OFI47" s="114"/>
      <c r="OFJ47" s="114"/>
      <c r="OFK47" s="114"/>
      <c r="OFL47" s="114"/>
      <c r="OFM47" s="114"/>
      <c r="OFN47" s="114"/>
      <c r="OFO47" s="114"/>
      <c r="OFP47" s="114"/>
      <c r="OFQ47" s="114"/>
      <c r="OFR47" s="114"/>
      <c r="OFS47" s="114"/>
      <c r="OFT47" s="114"/>
      <c r="OFU47" s="114"/>
      <c r="OFV47" s="114"/>
      <c r="OFW47" s="114"/>
      <c r="OFX47" s="114"/>
      <c r="OFY47" s="114"/>
      <c r="OFZ47" s="114"/>
      <c r="OGA47" s="114"/>
      <c r="OGB47" s="114"/>
      <c r="OGC47" s="114"/>
      <c r="OGD47" s="114"/>
      <c r="OGE47" s="114"/>
      <c r="OGF47" s="114"/>
      <c r="OGG47" s="114"/>
      <c r="OGH47" s="114"/>
      <c r="OGI47" s="114"/>
      <c r="OGJ47" s="114"/>
      <c r="OGK47" s="114"/>
      <c r="OGL47" s="114"/>
      <c r="OGM47" s="114"/>
      <c r="OGN47" s="114"/>
      <c r="OGO47" s="114"/>
      <c r="OGP47" s="114"/>
      <c r="OGQ47" s="114"/>
      <c r="OGR47" s="114"/>
      <c r="OGS47" s="114"/>
      <c r="OGT47" s="114"/>
      <c r="OGU47" s="114"/>
      <c r="OGV47" s="114"/>
      <c r="OGW47" s="114"/>
      <c r="OGX47" s="114"/>
      <c r="OGY47" s="114"/>
      <c r="OGZ47" s="114"/>
      <c r="OHA47" s="114"/>
      <c r="OHB47" s="114"/>
      <c r="OHC47" s="114"/>
      <c r="OHD47" s="114"/>
      <c r="OHE47" s="114"/>
      <c r="OHF47" s="114"/>
      <c r="OHG47" s="114"/>
      <c r="OHH47" s="114"/>
      <c r="OHI47" s="114"/>
      <c r="OHJ47" s="114"/>
      <c r="OHK47" s="114"/>
      <c r="OHL47" s="114"/>
      <c r="OHM47" s="114"/>
      <c r="OHN47" s="114"/>
      <c r="OHO47" s="114"/>
      <c r="OHP47" s="114"/>
      <c r="OHQ47" s="114"/>
      <c r="OHR47" s="114"/>
      <c r="OHS47" s="114"/>
      <c r="OHT47" s="114"/>
      <c r="OHU47" s="114"/>
      <c r="OHV47" s="114"/>
      <c r="OHW47" s="114"/>
      <c r="OHX47" s="114"/>
      <c r="OHY47" s="114"/>
      <c r="OHZ47" s="114"/>
      <c r="OIA47" s="114"/>
      <c r="OIB47" s="114"/>
      <c r="OIC47" s="114"/>
      <c r="OID47" s="114"/>
      <c r="OIE47" s="114"/>
      <c r="OIF47" s="114"/>
      <c r="OIG47" s="114"/>
      <c r="OIH47" s="114"/>
      <c r="OII47" s="114"/>
      <c r="OIJ47" s="114"/>
      <c r="OIK47" s="114"/>
      <c r="OIL47" s="114"/>
      <c r="OIM47" s="114"/>
      <c r="OIN47" s="114"/>
      <c r="OIO47" s="114"/>
      <c r="OIP47" s="114"/>
      <c r="OIQ47" s="114"/>
      <c r="OIR47" s="114"/>
      <c r="OIS47" s="114"/>
      <c r="OIT47" s="114"/>
      <c r="OIU47" s="114"/>
      <c r="OIV47" s="114"/>
      <c r="OIW47" s="114"/>
      <c r="OIX47" s="114"/>
      <c r="OIY47" s="114"/>
      <c r="OIZ47" s="114"/>
      <c r="OJA47" s="114"/>
      <c r="OJB47" s="114"/>
      <c r="OJC47" s="114"/>
      <c r="OJD47" s="114"/>
      <c r="OJE47" s="114"/>
      <c r="OJF47" s="114"/>
      <c r="OJG47" s="114"/>
      <c r="OJH47" s="114"/>
      <c r="OJI47" s="114"/>
      <c r="OJJ47" s="114"/>
      <c r="OJK47" s="114"/>
      <c r="OJL47" s="114"/>
      <c r="OJM47" s="114"/>
      <c r="OJN47" s="114"/>
      <c r="OJO47" s="114"/>
      <c r="OJP47" s="114"/>
      <c r="OJQ47" s="114"/>
      <c r="OJR47" s="114"/>
      <c r="OJS47" s="114"/>
      <c r="OJT47" s="114"/>
      <c r="OJU47" s="114"/>
      <c r="OJV47" s="114"/>
      <c r="OJW47" s="114"/>
      <c r="OJX47" s="114"/>
      <c r="OJY47" s="114"/>
      <c r="OJZ47" s="114"/>
      <c r="OKA47" s="114"/>
      <c r="OKB47" s="114"/>
      <c r="OKC47" s="114"/>
      <c r="OKD47" s="114"/>
      <c r="OKE47" s="114"/>
      <c r="OKF47" s="114"/>
      <c r="OKG47" s="114"/>
      <c r="OKH47" s="114"/>
      <c r="OKI47" s="114"/>
      <c r="OKJ47" s="114"/>
      <c r="OKK47" s="114"/>
      <c r="OKL47" s="114"/>
      <c r="OKM47" s="114"/>
      <c r="OKN47" s="114"/>
      <c r="OKO47" s="114"/>
      <c r="OKP47" s="114"/>
      <c r="OKQ47" s="114"/>
      <c r="OKR47" s="114"/>
      <c r="OKS47" s="114"/>
      <c r="OKT47" s="114"/>
      <c r="OKU47" s="114"/>
      <c r="OKV47" s="114"/>
      <c r="OKW47" s="114"/>
      <c r="OKX47" s="114"/>
      <c r="OKY47" s="114"/>
      <c r="OKZ47" s="114"/>
      <c r="OLA47" s="114"/>
      <c r="OLB47" s="114"/>
      <c r="OLC47" s="114"/>
      <c r="OLD47" s="114"/>
      <c r="OLE47" s="114"/>
      <c r="OLF47" s="114"/>
      <c r="OLG47" s="114"/>
      <c r="OLH47" s="114"/>
      <c r="OLI47" s="114"/>
      <c r="OLJ47" s="114"/>
      <c r="OLK47" s="114"/>
      <c r="OLL47" s="114"/>
      <c r="OLM47" s="114"/>
      <c r="OLN47" s="114"/>
      <c r="OLO47" s="114"/>
      <c r="OLP47" s="114"/>
      <c r="OLQ47" s="114"/>
      <c r="OLR47" s="114"/>
      <c r="OLS47" s="114"/>
      <c r="OLT47" s="114"/>
      <c r="OLU47" s="114"/>
      <c r="OLV47" s="114"/>
      <c r="OLW47" s="114"/>
      <c r="OLX47" s="114"/>
      <c r="OLY47" s="114"/>
      <c r="OLZ47" s="114"/>
      <c r="OMA47" s="114"/>
      <c r="OMB47" s="114"/>
      <c r="OMC47" s="114"/>
      <c r="OMD47" s="114"/>
      <c r="OME47" s="114"/>
      <c r="OMF47" s="114"/>
      <c r="OMG47" s="114"/>
      <c r="OMH47" s="114"/>
      <c r="OMI47" s="114"/>
      <c r="OMJ47" s="114"/>
      <c r="OMK47" s="114"/>
      <c r="OML47" s="114"/>
      <c r="OMM47" s="114"/>
      <c r="OMN47" s="114"/>
      <c r="OMO47" s="114"/>
      <c r="OMP47" s="114"/>
      <c r="OMQ47" s="114"/>
      <c r="OMR47" s="114"/>
      <c r="OMS47" s="114"/>
      <c r="OMT47" s="114"/>
      <c r="OMU47" s="114"/>
      <c r="OMV47" s="114"/>
      <c r="OMW47" s="114"/>
      <c r="OMX47" s="114"/>
      <c r="OMY47" s="114"/>
      <c r="OMZ47" s="114"/>
      <c r="ONA47" s="114"/>
      <c r="ONB47" s="114"/>
      <c r="ONC47" s="114"/>
      <c r="OND47" s="114"/>
      <c r="ONE47" s="114"/>
      <c r="ONF47" s="114"/>
      <c r="ONG47" s="114"/>
      <c r="ONH47" s="114"/>
      <c r="ONI47" s="114"/>
      <c r="ONJ47" s="114"/>
      <c r="ONK47" s="114"/>
      <c r="ONL47" s="114"/>
      <c r="ONM47" s="114"/>
      <c r="ONN47" s="114"/>
      <c r="ONO47" s="114"/>
      <c r="ONP47" s="114"/>
      <c r="ONQ47" s="114"/>
      <c r="ONR47" s="114"/>
      <c r="ONS47" s="114"/>
      <c r="ONT47" s="114"/>
      <c r="ONU47" s="114"/>
      <c r="ONV47" s="114"/>
      <c r="ONW47" s="114"/>
      <c r="ONX47" s="114"/>
      <c r="ONY47" s="114"/>
      <c r="ONZ47" s="114"/>
      <c r="OOA47" s="114"/>
      <c r="OOB47" s="114"/>
      <c r="OOC47" s="114"/>
      <c r="OOD47" s="114"/>
      <c r="OOE47" s="114"/>
      <c r="OOF47" s="114"/>
      <c r="OOG47" s="114"/>
      <c r="OOH47" s="114"/>
      <c r="OOI47" s="114"/>
      <c r="OOJ47" s="114"/>
      <c r="OOK47" s="114"/>
      <c r="OOL47" s="114"/>
      <c r="OOM47" s="114"/>
      <c r="OON47" s="114"/>
      <c r="OOO47" s="114"/>
      <c r="OOP47" s="114"/>
      <c r="OOQ47" s="114"/>
      <c r="OOR47" s="114"/>
      <c r="OOS47" s="114"/>
      <c r="OOT47" s="114"/>
      <c r="OOU47" s="114"/>
      <c r="OOV47" s="114"/>
      <c r="OOW47" s="114"/>
      <c r="OOX47" s="114"/>
      <c r="OOY47" s="114"/>
      <c r="OOZ47" s="114"/>
      <c r="OPA47" s="114"/>
      <c r="OPB47" s="114"/>
      <c r="OPC47" s="114"/>
      <c r="OPD47" s="114"/>
      <c r="OPE47" s="114"/>
      <c r="OPF47" s="114"/>
      <c r="OPG47" s="114"/>
      <c r="OPH47" s="114"/>
      <c r="OPI47" s="114"/>
      <c r="OPJ47" s="114"/>
      <c r="OPK47" s="114"/>
      <c r="OPL47" s="114"/>
      <c r="OPM47" s="114"/>
      <c r="OPN47" s="114"/>
      <c r="OPO47" s="114"/>
      <c r="OPP47" s="114"/>
      <c r="OPQ47" s="114"/>
      <c r="OPR47" s="114"/>
      <c r="OPS47" s="114"/>
      <c r="OPT47" s="114"/>
      <c r="OPU47" s="114"/>
      <c r="OPV47" s="114"/>
      <c r="OPW47" s="114"/>
      <c r="OPX47" s="114"/>
      <c r="OPY47" s="114"/>
      <c r="OPZ47" s="114"/>
      <c r="OQA47" s="114"/>
      <c r="OQB47" s="114"/>
      <c r="OQC47" s="114"/>
      <c r="OQD47" s="114"/>
      <c r="OQE47" s="114"/>
      <c r="OQF47" s="114"/>
      <c r="OQG47" s="114"/>
      <c r="OQH47" s="114"/>
      <c r="OQI47" s="114"/>
      <c r="OQJ47" s="114"/>
      <c r="OQK47" s="114"/>
      <c r="OQL47" s="114"/>
      <c r="OQM47" s="114"/>
      <c r="OQN47" s="114"/>
      <c r="OQO47" s="114"/>
      <c r="OQP47" s="114"/>
      <c r="OQQ47" s="114"/>
      <c r="OQR47" s="114"/>
      <c r="OQS47" s="114"/>
      <c r="OQT47" s="114"/>
      <c r="OQU47" s="114"/>
      <c r="OQV47" s="114"/>
      <c r="OQW47" s="114"/>
      <c r="OQX47" s="114"/>
      <c r="OQY47" s="114"/>
      <c r="OQZ47" s="114"/>
      <c r="ORA47" s="114"/>
      <c r="ORB47" s="114"/>
      <c r="ORC47" s="114"/>
      <c r="ORD47" s="114"/>
      <c r="ORE47" s="114"/>
      <c r="ORF47" s="114"/>
      <c r="ORG47" s="114"/>
      <c r="ORH47" s="114"/>
      <c r="ORI47" s="114"/>
      <c r="ORJ47" s="114"/>
      <c r="ORK47" s="114"/>
      <c r="ORL47" s="114"/>
      <c r="ORM47" s="114"/>
      <c r="ORN47" s="114"/>
      <c r="ORO47" s="114"/>
      <c r="ORP47" s="114"/>
      <c r="ORQ47" s="114"/>
      <c r="ORR47" s="114"/>
      <c r="ORS47" s="114"/>
      <c r="ORT47" s="114"/>
      <c r="ORU47" s="114"/>
      <c r="ORV47" s="114"/>
      <c r="ORW47" s="114"/>
      <c r="ORX47" s="114"/>
      <c r="ORY47" s="114"/>
      <c r="ORZ47" s="114"/>
      <c r="OSA47" s="114"/>
      <c r="OSB47" s="114"/>
      <c r="OSC47" s="114"/>
      <c r="OSD47" s="114"/>
      <c r="OSE47" s="114"/>
      <c r="OSF47" s="114"/>
      <c r="OSG47" s="114"/>
      <c r="OSH47" s="114"/>
      <c r="OSI47" s="114"/>
      <c r="OSJ47" s="114"/>
      <c r="OSK47" s="114"/>
      <c r="OSL47" s="114"/>
      <c r="OSM47" s="114"/>
      <c r="OSN47" s="114"/>
      <c r="OSO47" s="114"/>
      <c r="OSP47" s="114"/>
      <c r="OSQ47" s="114"/>
      <c r="OSR47" s="114"/>
      <c r="OSS47" s="114"/>
      <c r="OST47" s="114"/>
      <c r="OSU47" s="114"/>
      <c r="OSV47" s="114"/>
      <c r="OSW47" s="114"/>
      <c r="OSX47" s="114"/>
      <c r="OSY47" s="114"/>
      <c r="OSZ47" s="114"/>
      <c r="OTA47" s="114"/>
      <c r="OTB47" s="114"/>
      <c r="OTC47" s="114"/>
      <c r="OTD47" s="114"/>
      <c r="OTE47" s="114"/>
      <c r="OTF47" s="114"/>
      <c r="OTG47" s="114"/>
      <c r="OTH47" s="114"/>
      <c r="OTI47" s="114"/>
      <c r="OTJ47" s="114"/>
      <c r="OTK47" s="114"/>
      <c r="OTL47" s="114"/>
      <c r="OTM47" s="114"/>
      <c r="OTN47" s="114"/>
      <c r="OTO47" s="114"/>
      <c r="OTP47" s="114"/>
      <c r="OTQ47" s="114"/>
      <c r="OTR47" s="114"/>
      <c r="OTS47" s="114"/>
      <c r="OTT47" s="114"/>
      <c r="OTU47" s="114"/>
      <c r="OTV47" s="114"/>
      <c r="OTW47" s="114"/>
      <c r="OTX47" s="114"/>
      <c r="OTY47" s="114"/>
      <c r="OTZ47" s="114"/>
      <c r="OUA47" s="114"/>
      <c r="OUB47" s="114"/>
      <c r="OUC47" s="114"/>
      <c r="OUD47" s="114"/>
      <c r="OUE47" s="114"/>
      <c r="OUF47" s="114"/>
      <c r="OUG47" s="114"/>
      <c r="OUH47" s="114"/>
      <c r="OUI47" s="114"/>
      <c r="OUJ47" s="114"/>
      <c r="OUK47" s="114"/>
      <c r="OUL47" s="114"/>
      <c r="OUM47" s="114"/>
      <c r="OUN47" s="114"/>
      <c r="OUO47" s="114"/>
      <c r="OUP47" s="114"/>
      <c r="OUQ47" s="114"/>
      <c r="OUR47" s="114"/>
      <c r="OUS47" s="114"/>
      <c r="OUT47" s="114"/>
      <c r="OUU47" s="114"/>
      <c r="OUV47" s="114"/>
      <c r="OUW47" s="114"/>
      <c r="OUX47" s="114"/>
      <c r="OUY47" s="114"/>
      <c r="OUZ47" s="114"/>
      <c r="OVA47" s="114"/>
      <c r="OVB47" s="114"/>
      <c r="OVC47" s="114"/>
      <c r="OVD47" s="114"/>
      <c r="OVE47" s="114"/>
      <c r="OVF47" s="114"/>
      <c r="OVG47" s="114"/>
      <c r="OVH47" s="114"/>
      <c r="OVI47" s="114"/>
      <c r="OVJ47" s="114"/>
      <c r="OVK47" s="114"/>
      <c r="OVL47" s="114"/>
      <c r="OVM47" s="114"/>
      <c r="OVN47" s="114"/>
      <c r="OVO47" s="114"/>
      <c r="OVP47" s="114"/>
      <c r="OVQ47" s="114"/>
      <c r="OVR47" s="114"/>
      <c r="OVS47" s="114"/>
      <c r="OVT47" s="114"/>
      <c r="OVU47" s="114"/>
      <c r="OVV47" s="114"/>
      <c r="OVW47" s="114"/>
      <c r="OVX47" s="114"/>
      <c r="OVY47" s="114"/>
      <c r="OVZ47" s="114"/>
      <c r="OWA47" s="114"/>
      <c r="OWB47" s="114"/>
      <c r="OWC47" s="114"/>
      <c r="OWD47" s="114"/>
      <c r="OWE47" s="114"/>
      <c r="OWF47" s="114"/>
      <c r="OWG47" s="114"/>
      <c r="OWH47" s="114"/>
      <c r="OWI47" s="114"/>
      <c r="OWJ47" s="114"/>
      <c r="OWK47" s="114"/>
      <c r="OWL47" s="114"/>
      <c r="OWM47" s="114"/>
      <c r="OWN47" s="114"/>
      <c r="OWO47" s="114"/>
      <c r="OWP47" s="114"/>
      <c r="OWQ47" s="114"/>
      <c r="OWR47" s="114"/>
      <c r="OWS47" s="114"/>
      <c r="OWT47" s="114"/>
      <c r="OWU47" s="114"/>
      <c r="OWV47" s="114"/>
      <c r="OWW47" s="114"/>
      <c r="OWX47" s="114"/>
      <c r="OWY47" s="114"/>
      <c r="OWZ47" s="114"/>
      <c r="OXA47" s="114"/>
      <c r="OXB47" s="114"/>
      <c r="OXC47" s="114"/>
      <c r="OXD47" s="114"/>
      <c r="OXE47" s="114"/>
      <c r="OXF47" s="114"/>
      <c r="OXG47" s="114"/>
      <c r="OXH47" s="114"/>
      <c r="OXI47" s="114"/>
      <c r="OXJ47" s="114"/>
      <c r="OXK47" s="114"/>
      <c r="OXL47" s="114"/>
      <c r="OXM47" s="114"/>
      <c r="OXN47" s="114"/>
      <c r="OXO47" s="114"/>
      <c r="OXP47" s="114"/>
      <c r="OXQ47" s="114"/>
      <c r="OXR47" s="114"/>
      <c r="OXS47" s="114"/>
      <c r="OXT47" s="114"/>
      <c r="OXU47" s="114"/>
      <c r="OXV47" s="114"/>
      <c r="OXW47" s="114"/>
      <c r="OXX47" s="114"/>
      <c r="OXY47" s="114"/>
      <c r="OXZ47" s="114"/>
      <c r="OYA47" s="114"/>
      <c r="OYB47" s="114"/>
      <c r="OYC47" s="114"/>
      <c r="OYD47" s="114"/>
      <c r="OYE47" s="114"/>
      <c r="OYF47" s="114"/>
      <c r="OYG47" s="114"/>
      <c r="OYH47" s="114"/>
      <c r="OYI47" s="114"/>
      <c r="OYJ47" s="114"/>
      <c r="OYK47" s="114"/>
      <c r="OYL47" s="114"/>
      <c r="OYM47" s="114"/>
      <c r="OYN47" s="114"/>
      <c r="OYO47" s="114"/>
      <c r="OYP47" s="114"/>
      <c r="OYQ47" s="114"/>
      <c r="OYR47" s="114"/>
      <c r="OYS47" s="114"/>
      <c r="OYT47" s="114"/>
      <c r="OYU47" s="114"/>
      <c r="OYV47" s="114"/>
      <c r="OYW47" s="114"/>
      <c r="OYX47" s="114"/>
      <c r="OYY47" s="114"/>
      <c r="OYZ47" s="114"/>
      <c r="OZA47" s="114"/>
      <c r="OZB47" s="114"/>
      <c r="OZC47" s="114"/>
      <c r="OZD47" s="114"/>
      <c r="OZE47" s="114"/>
      <c r="OZF47" s="114"/>
      <c r="OZG47" s="114"/>
      <c r="OZH47" s="114"/>
      <c r="OZI47" s="114"/>
      <c r="OZJ47" s="114"/>
      <c r="OZK47" s="114"/>
      <c r="OZL47" s="114"/>
      <c r="OZM47" s="114"/>
      <c r="OZN47" s="114"/>
      <c r="OZO47" s="114"/>
      <c r="OZP47" s="114"/>
      <c r="OZQ47" s="114"/>
      <c r="OZR47" s="114"/>
      <c r="OZS47" s="114"/>
      <c r="OZT47" s="114"/>
      <c r="OZU47" s="114"/>
      <c r="OZV47" s="114"/>
      <c r="OZW47" s="114"/>
      <c r="OZX47" s="114"/>
      <c r="OZY47" s="114"/>
      <c r="OZZ47" s="114"/>
      <c r="PAA47" s="114"/>
      <c r="PAB47" s="114"/>
      <c r="PAC47" s="114"/>
      <c r="PAD47" s="114"/>
      <c r="PAE47" s="114"/>
      <c r="PAF47" s="114"/>
      <c r="PAG47" s="114"/>
      <c r="PAH47" s="114"/>
      <c r="PAI47" s="114"/>
      <c r="PAJ47" s="114"/>
      <c r="PAK47" s="114"/>
      <c r="PAL47" s="114"/>
      <c r="PAM47" s="114"/>
      <c r="PAN47" s="114"/>
      <c r="PAO47" s="114"/>
      <c r="PAP47" s="114"/>
      <c r="PAQ47" s="114"/>
      <c r="PAR47" s="114"/>
      <c r="PAS47" s="114"/>
      <c r="PAT47" s="114"/>
      <c r="PAU47" s="114"/>
      <c r="PAV47" s="114"/>
      <c r="PAW47" s="114"/>
      <c r="PAX47" s="114"/>
      <c r="PAY47" s="114"/>
      <c r="PAZ47" s="114"/>
      <c r="PBA47" s="114"/>
      <c r="PBB47" s="114"/>
      <c r="PBC47" s="114"/>
      <c r="PBD47" s="114"/>
      <c r="PBE47" s="114"/>
      <c r="PBF47" s="114"/>
      <c r="PBG47" s="114"/>
      <c r="PBH47" s="114"/>
      <c r="PBI47" s="114"/>
      <c r="PBJ47" s="114"/>
      <c r="PBK47" s="114"/>
      <c r="PBL47" s="114"/>
      <c r="PBM47" s="114"/>
      <c r="PBN47" s="114"/>
      <c r="PBO47" s="114"/>
      <c r="PBP47" s="114"/>
      <c r="PBQ47" s="114"/>
      <c r="PBR47" s="114"/>
      <c r="PBS47" s="114"/>
      <c r="PBT47" s="114"/>
      <c r="PBU47" s="114"/>
      <c r="PBV47" s="114"/>
      <c r="PBW47" s="114"/>
      <c r="PBX47" s="114"/>
      <c r="PBY47" s="114"/>
      <c r="PBZ47" s="114"/>
      <c r="PCA47" s="114"/>
      <c r="PCB47" s="114"/>
      <c r="PCC47" s="114"/>
      <c r="PCD47" s="114"/>
      <c r="PCE47" s="114"/>
      <c r="PCF47" s="114"/>
      <c r="PCG47" s="114"/>
      <c r="PCH47" s="114"/>
      <c r="PCI47" s="114"/>
      <c r="PCJ47" s="114"/>
      <c r="PCK47" s="114"/>
      <c r="PCL47" s="114"/>
      <c r="PCM47" s="114"/>
      <c r="PCN47" s="114"/>
      <c r="PCO47" s="114"/>
      <c r="PCP47" s="114"/>
      <c r="PCQ47" s="114"/>
      <c r="PCR47" s="114"/>
      <c r="PCS47" s="114"/>
      <c r="PCT47" s="114"/>
      <c r="PCU47" s="114"/>
      <c r="PCV47" s="114"/>
      <c r="PCW47" s="114"/>
      <c r="PCX47" s="114"/>
      <c r="PCY47" s="114"/>
      <c r="PCZ47" s="114"/>
      <c r="PDA47" s="114"/>
      <c r="PDB47" s="114"/>
      <c r="PDC47" s="114"/>
      <c r="PDD47" s="114"/>
      <c r="PDE47" s="114"/>
      <c r="PDF47" s="114"/>
      <c r="PDG47" s="114"/>
      <c r="PDH47" s="114"/>
      <c r="PDI47" s="114"/>
      <c r="PDJ47" s="114"/>
      <c r="PDK47" s="114"/>
      <c r="PDL47" s="114"/>
      <c r="PDM47" s="114"/>
      <c r="PDN47" s="114"/>
      <c r="PDO47" s="114"/>
      <c r="PDP47" s="114"/>
      <c r="PDQ47" s="114"/>
      <c r="PDR47" s="114"/>
      <c r="PDS47" s="114"/>
      <c r="PDT47" s="114"/>
      <c r="PDU47" s="114"/>
      <c r="PDV47" s="114"/>
      <c r="PDW47" s="114"/>
      <c r="PDX47" s="114"/>
      <c r="PDY47" s="114"/>
      <c r="PDZ47" s="114"/>
      <c r="PEA47" s="114"/>
      <c r="PEB47" s="114"/>
      <c r="PEC47" s="114"/>
      <c r="PED47" s="114"/>
      <c r="PEE47" s="114"/>
      <c r="PEF47" s="114"/>
      <c r="PEG47" s="114"/>
      <c r="PEH47" s="114"/>
      <c r="PEI47" s="114"/>
      <c r="PEJ47" s="114"/>
      <c r="PEK47" s="114"/>
      <c r="PEL47" s="114"/>
      <c r="PEM47" s="114"/>
      <c r="PEN47" s="114"/>
      <c r="PEO47" s="114"/>
      <c r="PEP47" s="114"/>
      <c r="PEQ47" s="114"/>
      <c r="PER47" s="114"/>
      <c r="PES47" s="114"/>
      <c r="PET47" s="114"/>
      <c r="PEU47" s="114"/>
      <c r="PEV47" s="114"/>
      <c r="PEW47" s="114"/>
      <c r="PEX47" s="114"/>
      <c r="PEY47" s="114"/>
      <c r="PEZ47" s="114"/>
      <c r="PFA47" s="114"/>
      <c r="PFB47" s="114"/>
      <c r="PFC47" s="114"/>
      <c r="PFD47" s="114"/>
      <c r="PFE47" s="114"/>
      <c r="PFF47" s="114"/>
      <c r="PFG47" s="114"/>
      <c r="PFH47" s="114"/>
      <c r="PFI47" s="114"/>
      <c r="PFJ47" s="114"/>
      <c r="PFK47" s="114"/>
      <c r="PFL47" s="114"/>
      <c r="PFM47" s="114"/>
      <c r="PFN47" s="114"/>
      <c r="PFO47" s="114"/>
      <c r="PFP47" s="114"/>
      <c r="PFQ47" s="114"/>
      <c r="PFR47" s="114"/>
      <c r="PFS47" s="114"/>
      <c r="PFT47" s="114"/>
      <c r="PFU47" s="114"/>
      <c r="PFV47" s="114"/>
      <c r="PFW47" s="114"/>
      <c r="PFX47" s="114"/>
      <c r="PFY47" s="114"/>
      <c r="PFZ47" s="114"/>
      <c r="PGA47" s="114"/>
      <c r="PGB47" s="114"/>
      <c r="PGC47" s="114"/>
      <c r="PGD47" s="114"/>
      <c r="PGE47" s="114"/>
      <c r="PGF47" s="114"/>
      <c r="PGG47" s="114"/>
      <c r="PGH47" s="114"/>
      <c r="PGI47" s="114"/>
      <c r="PGJ47" s="114"/>
      <c r="PGK47" s="114"/>
      <c r="PGL47" s="114"/>
      <c r="PGM47" s="114"/>
      <c r="PGN47" s="114"/>
      <c r="PGO47" s="114"/>
      <c r="PGP47" s="114"/>
      <c r="PGQ47" s="114"/>
      <c r="PGR47" s="114"/>
      <c r="PGS47" s="114"/>
      <c r="PGT47" s="114"/>
      <c r="PGU47" s="114"/>
      <c r="PGV47" s="114"/>
      <c r="PGW47" s="114"/>
      <c r="PGX47" s="114"/>
      <c r="PGY47" s="114"/>
      <c r="PGZ47" s="114"/>
      <c r="PHA47" s="114"/>
      <c r="PHB47" s="114"/>
      <c r="PHC47" s="114"/>
      <c r="PHD47" s="114"/>
      <c r="PHE47" s="114"/>
      <c r="PHF47" s="114"/>
      <c r="PHG47" s="114"/>
      <c r="PHH47" s="114"/>
      <c r="PHI47" s="114"/>
      <c r="PHJ47" s="114"/>
      <c r="PHK47" s="114"/>
      <c r="PHL47" s="114"/>
      <c r="PHM47" s="114"/>
      <c r="PHN47" s="114"/>
      <c r="PHO47" s="114"/>
      <c r="PHP47" s="114"/>
      <c r="PHQ47" s="114"/>
      <c r="PHR47" s="114"/>
      <c r="PHS47" s="114"/>
      <c r="PHT47" s="114"/>
      <c r="PHU47" s="114"/>
      <c r="PHV47" s="114"/>
      <c r="PHW47" s="114"/>
      <c r="PHX47" s="114"/>
      <c r="PHY47" s="114"/>
      <c r="PHZ47" s="114"/>
      <c r="PIA47" s="114"/>
      <c r="PIB47" s="114"/>
      <c r="PIC47" s="114"/>
      <c r="PID47" s="114"/>
      <c r="PIE47" s="114"/>
      <c r="PIF47" s="114"/>
      <c r="PIG47" s="114"/>
      <c r="PIH47" s="114"/>
      <c r="PII47" s="114"/>
      <c r="PIJ47" s="114"/>
      <c r="PIK47" s="114"/>
      <c r="PIL47" s="114"/>
      <c r="PIM47" s="114"/>
      <c r="PIN47" s="114"/>
      <c r="PIO47" s="114"/>
      <c r="PIP47" s="114"/>
      <c r="PIQ47" s="114"/>
      <c r="PIR47" s="114"/>
      <c r="PIS47" s="114"/>
      <c r="PIT47" s="114"/>
      <c r="PIU47" s="114"/>
      <c r="PIV47" s="114"/>
      <c r="PIW47" s="114"/>
      <c r="PIX47" s="114"/>
      <c r="PIY47" s="114"/>
      <c r="PIZ47" s="114"/>
      <c r="PJA47" s="114"/>
      <c r="PJB47" s="114"/>
      <c r="PJC47" s="114"/>
      <c r="PJD47" s="114"/>
      <c r="PJE47" s="114"/>
      <c r="PJF47" s="114"/>
      <c r="PJG47" s="114"/>
      <c r="PJH47" s="114"/>
      <c r="PJI47" s="114"/>
      <c r="PJJ47" s="114"/>
      <c r="PJK47" s="114"/>
      <c r="PJL47" s="114"/>
      <c r="PJM47" s="114"/>
      <c r="PJN47" s="114"/>
      <c r="PJO47" s="114"/>
      <c r="PJP47" s="114"/>
      <c r="PJQ47" s="114"/>
      <c r="PJR47" s="114"/>
      <c r="PJS47" s="114"/>
      <c r="PJT47" s="114"/>
      <c r="PJU47" s="114"/>
      <c r="PJV47" s="114"/>
      <c r="PJW47" s="114"/>
      <c r="PJX47" s="114"/>
      <c r="PJY47" s="114"/>
      <c r="PJZ47" s="114"/>
      <c r="PKA47" s="114"/>
      <c r="PKB47" s="114"/>
      <c r="PKC47" s="114"/>
      <c r="PKD47" s="114"/>
      <c r="PKE47" s="114"/>
      <c r="PKF47" s="114"/>
      <c r="PKG47" s="114"/>
      <c r="PKH47" s="114"/>
      <c r="PKI47" s="114"/>
      <c r="PKJ47" s="114"/>
      <c r="PKK47" s="114"/>
      <c r="PKL47" s="114"/>
      <c r="PKM47" s="114"/>
      <c r="PKN47" s="114"/>
      <c r="PKO47" s="114"/>
      <c r="PKP47" s="114"/>
      <c r="PKQ47" s="114"/>
      <c r="PKR47" s="114"/>
      <c r="PKS47" s="114"/>
      <c r="PKT47" s="114"/>
      <c r="PKU47" s="114"/>
      <c r="PKV47" s="114"/>
      <c r="PKW47" s="114"/>
      <c r="PKX47" s="114"/>
      <c r="PKY47" s="114"/>
      <c r="PKZ47" s="114"/>
      <c r="PLA47" s="114"/>
      <c r="PLB47" s="114"/>
      <c r="PLC47" s="114"/>
      <c r="PLD47" s="114"/>
      <c r="PLE47" s="114"/>
      <c r="PLF47" s="114"/>
      <c r="PLG47" s="114"/>
      <c r="PLH47" s="114"/>
      <c r="PLI47" s="114"/>
      <c r="PLJ47" s="114"/>
      <c r="PLK47" s="114"/>
      <c r="PLL47" s="114"/>
      <c r="PLM47" s="114"/>
      <c r="PLN47" s="114"/>
      <c r="PLO47" s="114"/>
      <c r="PLP47" s="114"/>
      <c r="PLQ47" s="114"/>
      <c r="PLR47" s="114"/>
      <c r="PLS47" s="114"/>
      <c r="PLT47" s="114"/>
      <c r="PLU47" s="114"/>
      <c r="PLV47" s="114"/>
      <c r="PLW47" s="114"/>
      <c r="PLX47" s="114"/>
      <c r="PLY47" s="114"/>
      <c r="PLZ47" s="114"/>
      <c r="PMA47" s="114"/>
      <c r="PMB47" s="114"/>
      <c r="PMC47" s="114"/>
      <c r="PMD47" s="114"/>
      <c r="PME47" s="114"/>
      <c r="PMF47" s="114"/>
      <c r="PMG47" s="114"/>
      <c r="PMH47" s="114"/>
      <c r="PMI47" s="114"/>
      <c r="PMJ47" s="114"/>
      <c r="PMK47" s="114"/>
      <c r="PML47" s="114"/>
      <c r="PMM47" s="114"/>
      <c r="PMN47" s="114"/>
      <c r="PMO47" s="114"/>
      <c r="PMP47" s="114"/>
      <c r="PMQ47" s="114"/>
      <c r="PMR47" s="114"/>
      <c r="PMS47" s="114"/>
      <c r="PMT47" s="114"/>
      <c r="PMU47" s="114"/>
      <c r="PMV47" s="114"/>
      <c r="PMW47" s="114"/>
      <c r="PMX47" s="114"/>
      <c r="PMY47" s="114"/>
      <c r="PMZ47" s="114"/>
      <c r="PNA47" s="114"/>
      <c r="PNB47" s="114"/>
      <c r="PNC47" s="114"/>
      <c r="PND47" s="114"/>
      <c r="PNE47" s="114"/>
      <c r="PNF47" s="114"/>
      <c r="PNG47" s="114"/>
      <c r="PNH47" s="114"/>
      <c r="PNI47" s="114"/>
      <c r="PNJ47" s="114"/>
      <c r="PNK47" s="114"/>
      <c r="PNL47" s="114"/>
      <c r="PNM47" s="114"/>
      <c r="PNN47" s="114"/>
      <c r="PNO47" s="114"/>
      <c r="PNP47" s="114"/>
      <c r="PNQ47" s="114"/>
      <c r="PNR47" s="114"/>
      <c r="PNS47" s="114"/>
      <c r="PNT47" s="114"/>
      <c r="PNU47" s="114"/>
      <c r="PNV47" s="114"/>
      <c r="PNW47" s="114"/>
      <c r="PNX47" s="114"/>
      <c r="PNY47" s="114"/>
      <c r="PNZ47" s="114"/>
      <c r="POA47" s="114"/>
      <c r="POB47" s="114"/>
      <c r="POC47" s="114"/>
      <c r="POD47" s="114"/>
      <c r="POE47" s="114"/>
      <c r="POF47" s="114"/>
      <c r="POG47" s="114"/>
      <c r="POH47" s="114"/>
      <c r="POI47" s="114"/>
      <c r="POJ47" s="114"/>
      <c r="POK47" s="114"/>
      <c r="POL47" s="114"/>
      <c r="POM47" s="114"/>
      <c r="PON47" s="114"/>
      <c r="POO47" s="114"/>
      <c r="POP47" s="114"/>
      <c r="POQ47" s="114"/>
      <c r="POR47" s="114"/>
      <c r="POS47" s="114"/>
      <c r="POT47" s="114"/>
      <c r="POU47" s="114"/>
      <c r="POV47" s="114"/>
      <c r="POW47" s="114"/>
      <c r="POX47" s="114"/>
      <c r="POY47" s="114"/>
      <c r="POZ47" s="114"/>
      <c r="PPA47" s="114"/>
      <c r="PPB47" s="114"/>
      <c r="PPC47" s="114"/>
      <c r="PPD47" s="114"/>
      <c r="PPE47" s="114"/>
      <c r="PPF47" s="114"/>
      <c r="PPG47" s="114"/>
      <c r="PPH47" s="114"/>
      <c r="PPI47" s="114"/>
      <c r="PPJ47" s="114"/>
      <c r="PPK47" s="114"/>
      <c r="PPL47" s="114"/>
      <c r="PPM47" s="114"/>
      <c r="PPN47" s="114"/>
      <c r="PPO47" s="114"/>
      <c r="PPP47" s="114"/>
      <c r="PPQ47" s="114"/>
      <c r="PPR47" s="114"/>
      <c r="PPS47" s="114"/>
      <c r="PPT47" s="114"/>
      <c r="PPU47" s="114"/>
      <c r="PPV47" s="114"/>
      <c r="PPW47" s="114"/>
      <c r="PPX47" s="114"/>
      <c r="PPY47" s="114"/>
      <c r="PPZ47" s="114"/>
      <c r="PQA47" s="114"/>
      <c r="PQB47" s="114"/>
      <c r="PQC47" s="114"/>
      <c r="PQD47" s="114"/>
      <c r="PQE47" s="114"/>
      <c r="PQF47" s="114"/>
      <c r="PQG47" s="114"/>
      <c r="PQH47" s="114"/>
      <c r="PQI47" s="114"/>
      <c r="PQJ47" s="114"/>
      <c r="PQK47" s="114"/>
      <c r="PQL47" s="114"/>
      <c r="PQM47" s="114"/>
      <c r="PQN47" s="114"/>
      <c r="PQO47" s="114"/>
      <c r="PQP47" s="114"/>
      <c r="PQQ47" s="114"/>
      <c r="PQR47" s="114"/>
      <c r="PQS47" s="114"/>
      <c r="PQT47" s="114"/>
      <c r="PQU47" s="114"/>
      <c r="PQV47" s="114"/>
      <c r="PQW47" s="114"/>
      <c r="PQX47" s="114"/>
      <c r="PQY47" s="114"/>
      <c r="PQZ47" s="114"/>
      <c r="PRA47" s="114"/>
      <c r="PRB47" s="114"/>
      <c r="PRC47" s="114"/>
      <c r="PRD47" s="114"/>
      <c r="PRE47" s="114"/>
      <c r="PRF47" s="114"/>
      <c r="PRG47" s="114"/>
      <c r="PRH47" s="114"/>
      <c r="PRI47" s="114"/>
      <c r="PRJ47" s="114"/>
      <c r="PRK47" s="114"/>
      <c r="PRL47" s="114"/>
      <c r="PRM47" s="114"/>
      <c r="PRN47" s="114"/>
      <c r="PRO47" s="114"/>
      <c r="PRP47" s="114"/>
      <c r="PRQ47" s="114"/>
      <c r="PRR47" s="114"/>
      <c r="PRS47" s="114"/>
      <c r="PRT47" s="114"/>
      <c r="PRU47" s="114"/>
      <c r="PRV47" s="114"/>
      <c r="PRW47" s="114"/>
      <c r="PRX47" s="114"/>
      <c r="PRY47" s="114"/>
      <c r="PRZ47" s="114"/>
      <c r="PSA47" s="114"/>
      <c r="PSB47" s="114"/>
      <c r="PSC47" s="114"/>
      <c r="PSD47" s="114"/>
      <c r="PSE47" s="114"/>
      <c r="PSF47" s="114"/>
      <c r="PSG47" s="114"/>
      <c r="PSH47" s="114"/>
      <c r="PSI47" s="114"/>
      <c r="PSJ47" s="114"/>
      <c r="PSK47" s="114"/>
      <c r="PSL47" s="114"/>
      <c r="PSM47" s="114"/>
      <c r="PSN47" s="114"/>
      <c r="PSO47" s="114"/>
      <c r="PSP47" s="114"/>
      <c r="PSQ47" s="114"/>
      <c r="PSR47" s="114"/>
      <c r="PSS47" s="114"/>
      <c r="PST47" s="114"/>
      <c r="PSU47" s="114"/>
      <c r="PSV47" s="114"/>
      <c r="PSW47" s="114"/>
      <c r="PSX47" s="114"/>
      <c r="PSY47" s="114"/>
      <c r="PSZ47" s="114"/>
      <c r="PTA47" s="114"/>
      <c r="PTB47" s="114"/>
      <c r="PTC47" s="114"/>
      <c r="PTD47" s="114"/>
      <c r="PTE47" s="114"/>
      <c r="PTF47" s="114"/>
      <c r="PTG47" s="114"/>
      <c r="PTH47" s="114"/>
      <c r="PTI47" s="114"/>
      <c r="PTJ47" s="114"/>
      <c r="PTK47" s="114"/>
      <c r="PTL47" s="114"/>
      <c r="PTM47" s="114"/>
      <c r="PTN47" s="114"/>
      <c r="PTO47" s="114"/>
      <c r="PTP47" s="114"/>
      <c r="PTQ47" s="114"/>
      <c r="PTR47" s="114"/>
      <c r="PTS47" s="114"/>
      <c r="PTT47" s="114"/>
      <c r="PTU47" s="114"/>
      <c r="PTV47" s="114"/>
      <c r="PTW47" s="114"/>
      <c r="PTX47" s="114"/>
      <c r="PTY47" s="114"/>
      <c r="PTZ47" s="114"/>
      <c r="PUA47" s="114"/>
      <c r="PUB47" s="114"/>
      <c r="PUC47" s="114"/>
      <c r="PUD47" s="114"/>
      <c r="PUE47" s="114"/>
      <c r="PUF47" s="114"/>
      <c r="PUG47" s="114"/>
      <c r="PUH47" s="114"/>
      <c r="PUI47" s="114"/>
      <c r="PUJ47" s="114"/>
      <c r="PUK47" s="114"/>
      <c r="PUL47" s="114"/>
      <c r="PUM47" s="114"/>
      <c r="PUN47" s="114"/>
      <c r="PUO47" s="114"/>
      <c r="PUP47" s="114"/>
      <c r="PUQ47" s="114"/>
      <c r="PUR47" s="114"/>
      <c r="PUS47" s="114"/>
      <c r="PUT47" s="114"/>
      <c r="PUU47" s="114"/>
      <c r="PUV47" s="114"/>
      <c r="PUW47" s="114"/>
      <c r="PUX47" s="114"/>
      <c r="PUY47" s="114"/>
      <c r="PUZ47" s="114"/>
      <c r="PVA47" s="114"/>
      <c r="PVB47" s="114"/>
      <c r="PVC47" s="114"/>
      <c r="PVD47" s="114"/>
      <c r="PVE47" s="114"/>
      <c r="PVF47" s="114"/>
      <c r="PVG47" s="114"/>
      <c r="PVH47" s="114"/>
      <c r="PVI47" s="114"/>
      <c r="PVJ47" s="114"/>
      <c r="PVK47" s="114"/>
      <c r="PVL47" s="114"/>
      <c r="PVM47" s="114"/>
      <c r="PVN47" s="114"/>
      <c r="PVO47" s="114"/>
      <c r="PVP47" s="114"/>
      <c r="PVQ47" s="114"/>
      <c r="PVR47" s="114"/>
      <c r="PVS47" s="114"/>
      <c r="PVT47" s="114"/>
      <c r="PVU47" s="114"/>
      <c r="PVV47" s="114"/>
      <c r="PVW47" s="114"/>
      <c r="PVX47" s="114"/>
      <c r="PVY47" s="114"/>
      <c r="PVZ47" s="114"/>
      <c r="PWA47" s="114"/>
      <c r="PWB47" s="114"/>
      <c r="PWC47" s="114"/>
      <c r="PWD47" s="114"/>
      <c r="PWE47" s="114"/>
      <c r="PWF47" s="114"/>
      <c r="PWG47" s="114"/>
      <c r="PWH47" s="114"/>
      <c r="PWI47" s="114"/>
      <c r="PWJ47" s="114"/>
      <c r="PWK47" s="114"/>
      <c r="PWL47" s="114"/>
      <c r="PWM47" s="114"/>
      <c r="PWN47" s="114"/>
      <c r="PWO47" s="114"/>
      <c r="PWP47" s="114"/>
      <c r="PWQ47" s="114"/>
      <c r="PWR47" s="114"/>
      <c r="PWS47" s="114"/>
      <c r="PWT47" s="114"/>
      <c r="PWU47" s="114"/>
      <c r="PWV47" s="114"/>
      <c r="PWW47" s="114"/>
      <c r="PWX47" s="114"/>
      <c r="PWY47" s="114"/>
      <c r="PWZ47" s="114"/>
      <c r="PXA47" s="114"/>
      <c r="PXB47" s="114"/>
      <c r="PXC47" s="114"/>
      <c r="PXD47" s="114"/>
      <c r="PXE47" s="114"/>
      <c r="PXF47" s="114"/>
      <c r="PXG47" s="114"/>
      <c r="PXH47" s="114"/>
      <c r="PXI47" s="114"/>
      <c r="PXJ47" s="114"/>
      <c r="PXK47" s="114"/>
      <c r="PXL47" s="114"/>
      <c r="PXM47" s="114"/>
      <c r="PXN47" s="114"/>
      <c r="PXO47" s="114"/>
      <c r="PXP47" s="114"/>
      <c r="PXQ47" s="114"/>
      <c r="PXR47" s="114"/>
      <c r="PXS47" s="114"/>
      <c r="PXT47" s="114"/>
      <c r="PXU47" s="114"/>
      <c r="PXV47" s="114"/>
      <c r="PXW47" s="114"/>
      <c r="PXX47" s="114"/>
      <c r="PXY47" s="114"/>
      <c r="PXZ47" s="114"/>
      <c r="PYA47" s="114"/>
      <c r="PYB47" s="114"/>
      <c r="PYC47" s="114"/>
      <c r="PYD47" s="114"/>
      <c r="PYE47" s="114"/>
      <c r="PYF47" s="114"/>
      <c r="PYG47" s="114"/>
      <c r="PYH47" s="114"/>
      <c r="PYI47" s="114"/>
      <c r="PYJ47" s="114"/>
      <c r="PYK47" s="114"/>
      <c r="PYL47" s="114"/>
      <c r="PYM47" s="114"/>
      <c r="PYN47" s="114"/>
      <c r="PYO47" s="114"/>
      <c r="PYP47" s="114"/>
      <c r="PYQ47" s="114"/>
      <c r="PYR47" s="114"/>
      <c r="PYS47" s="114"/>
      <c r="PYT47" s="114"/>
      <c r="PYU47" s="114"/>
      <c r="PYV47" s="114"/>
      <c r="PYW47" s="114"/>
      <c r="PYX47" s="114"/>
      <c r="PYY47" s="114"/>
      <c r="PYZ47" s="114"/>
      <c r="PZA47" s="114"/>
      <c r="PZB47" s="114"/>
      <c r="PZC47" s="114"/>
      <c r="PZD47" s="114"/>
      <c r="PZE47" s="114"/>
      <c r="PZF47" s="114"/>
      <c r="PZG47" s="114"/>
      <c r="PZH47" s="114"/>
      <c r="PZI47" s="114"/>
      <c r="PZJ47" s="114"/>
      <c r="PZK47" s="114"/>
      <c r="PZL47" s="114"/>
      <c r="PZM47" s="114"/>
      <c r="PZN47" s="114"/>
      <c r="PZO47" s="114"/>
      <c r="PZP47" s="114"/>
      <c r="PZQ47" s="114"/>
      <c r="PZR47" s="114"/>
      <c r="PZS47" s="114"/>
      <c r="PZT47" s="114"/>
      <c r="PZU47" s="114"/>
      <c r="PZV47" s="114"/>
      <c r="PZW47" s="114"/>
      <c r="PZX47" s="114"/>
      <c r="PZY47" s="114"/>
      <c r="PZZ47" s="114"/>
      <c r="QAA47" s="114"/>
      <c r="QAB47" s="114"/>
      <c r="QAC47" s="114"/>
      <c r="QAD47" s="114"/>
      <c r="QAE47" s="114"/>
      <c r="QAF47" s="114"/>
      <c r="QAG47" s="114"/>
      <c r="QAH47" s="114"/>
      <c r="QAI47" s="114"/>
      <c r="QAJ47" s="114"/>
      <c r="QAK47" s="114"/>
      <c r="QAL47" s="114"/>
      <c r="QAM47" s="114"/>
      <c r="QAN47" s="114"/>
      <c r="QAO47" s="114"/>
      <c r="QAP47" s="114"/>
      <c r="QAQ47" s="114"/>
      <c r="QAR47" s="114"/>
      <c r="QAS47" s="114"/>
      <c r="QAT47" s="114"/>
      <c r="QAU47" s="114"/>
      <c r="QAV47" s="114"/>
      <c r="QAW47" s="114"/>
      <c r="QAX47" s="114"/>
      <c r="QAY47" s="114"/>
      <c r="QAZ47" s="114"/>
      <c r="QBA47" s="114"/>
      <c r="QBB47" s="114"/>
      <c r="QBC47" s="114"/>
      <c r="QBD47" s="114"/>
      <c r="QBE47" s="114"/>
      <c r="QBF47" s="114"/>
      <c r="QBG47" s="114"/>
      <c r="QBH47" s="114"/>
      <c r="QBI47" s="114"/>
      <c r="QBJ47" s="114"/>
      <c r="QBK47" s="114"/>
      <c r="QBL47" s="114"/>
      <c r="QBM47" s="114"/>
      <c r="QBN47" s="114"/>
      <c r="QBO47" s="114"/>
      <c r="QBP47" s="114"/>
      <c r="QBQ47" s="114"/>
      <c r="QBR47" s="114"/>
      <c r="QBS47" s="114"/>
      <c r="QBT47" s="114"/>
      <c r="QBU47" s="114"/>
      <c r="QBV47" s="114"/>
      <c r="QBW47" s="114"/>
      <c r="QBX47" s="114"/>
      <c r="QBY47" s="114"/>
      <c r="QBZ47" s="114"/>
      <c r="QCA47" s="114"/>
      <c r="QCB47" s="114"/>
      <c r="QCC47" s="114"/>
      <c r="QCD47" s="114"/>
      <c r="QCE47" s="114"/>
      <c r="QCF47" s="114"/>
      <c r="QCG47" s="114"/>
      <c r="QCH47" s="114"/>
      <c r="QCI47" s="114"/>
      <c r="QCJ47" s="114"/>
      <c r="QCK47" s="114"/>
      <c r="QCL47" s="114"/>
      <c r="QCM47" s="114"/>
      <c r="QCN47" s="114"/>
      <c r="QCO47" s="114"/>
      <c r="QCP47" s="114"/>
      <c r="QCQ47" s="114"/>
      <c r="QCR47" s="114"/>
      <c r="QCS47" s="114"/>
      <c r="QCT47" s="114"/>
      <c r="QCU47" s="114"/>
      <c r="QCV47" s="114"/>
      <c r="QCW47" s="114"/>
      <c r="QCX47" s="114"/>
      <c r="QCY47" s="114"/>
      <c r="QCZ47" s="114"/>
      <c r="QDA47" s="114"/>
      <c r="QDB47" s="114"/>
      <c r="QDC47" s="114"/>
      <c r="QDD47" s="114"/>
      <c r="QDE47" s="114"/>
      <c r="QDF47" s="114"/>
      <c r="QDG47" s="114"/>
      <c r="QDH47" s="114"/>
      <c r="QDI47" s="114"/>
      <c r="QDJ47" s="114"/>
      <c r="QDK47" s="114"/>
      <c r="QDL47" s="114"/>
      <c r="QDM47" s="114"/>
      <c r="QDN47" s="114"/>
      <c r="QDO47" s="114"/>
      <c r="QDP47" s="114"/>
      <c r="QDQ47" s="114"/>
      <c r="QDR47" s="114"/>
      <c r="QDS47" s="114"/>
      <c r="QDT47" s="114"/>
      <c r="QDU47" s="114"/>
      <c r="QDV47" s="114"/>
      <c r="QDW47" s="114"/>
      <c r="QDX47" s="114"/>
      <c r="QDY47" s="114"/>
      <c r="QDZ47" s="114"/>
      <c r="QEA47" s="114"/>
      <c r="QEB47" s="114"/>
      <c r="QEC47" s="114"/>
      <c r="QED47" s="114"/>
      <c r="QEE47" s="114"/>
      <c r="QEF47" s="114"/>
      <c r="QEG47" s="114"/>
      <c r="QEH47" s="114"/>
      <c r="QEI47" s="114"/>
      <c r="QEJ47" s="114"/>
      <c r="QEK47" s="114"/>
      <c r="QEL47" s="114"/>
      <c r="QEM47" s="114"/>
      <c r="QEN47" s="114"/>
      <c r="QEO47" s="114"/>
      <c r="QEP47" s="114"/>
      <c r="QEQ47" s="114"/>
      <c r="QER47" s="114"/>
      <c r="QES47" s="114"/>
      <c r="QET47" s="114"/>
      <c r="QEU47" s="114"/>
      <c r="QEV47" s="114"/>
      <c r="QEW47" s="114"/>
      <c r="QEX47" s="114"/>
      <c r="QEY47" s="114"/>
      <c r="QEZ47" s="114"/>
      <c r="QFA47" s="114"/>
      <c r="QFB47" s="114"/>
      <c r="QFC47" s="114"/>
      <c r="QFD47" s="114"/>
      <c r="QFE47" s="114"/>
      <c r="QFF47" s="114"/>
      <c r="QFG47" s="114"/>
      <c r="QFH47" s="114"/>
      <c r="QFI47" s="114"/>
      <c r="QFJ47" s="114"/>
      <c r="QFK47" s="114"/>
      <c r="QFL47" s="114"/>
      <c r="QFM47" s="114"/>
      <c r="QFN47" s="114"/>
      <c r="QFO47" s="114"/>
      <c r="QFP47" s="114"/>
      <c r="QFQ47" s="114"/>
      <c r="QFR47" s="114"/>
      <c r="QFS47" s="114"/>
      <c r="QFT47" s="114"/>
      <c r="QFU47" s="114"/>
      <c r="QFV47" s="114"/>
      <c r="QFW47" s="114"/>
      <c r="QFX47" s="114"/>
      <c r="QFY47" s="114"/>
      <c r="QFZ47" s="114"/>
      <c r="QGA47" s="114"/>
      <c r="QGB47" s="114"/>
      <c r="QGC47" s="114"/>
      <c r="QGD47" s="114"/>
      <c r="QGE47" s="114"/>
      <c r="QGF47" s="114"/>
      <c r="QGG47" s="114"/>
      <c r="QGH47" s="114"/>
      <c r="QGI47" s="114"/>
      <c r="QGJ47" s="114"/>
      <c r="QGK47" s="114"/>
      <c r="QGL47" s="114"/>
      <c r="QGM47" s="114"/>
      <c r="QGN47" s="114"/>
      <c r="QGO47" s="114"/>
      <c r="QGP47" s="114"/>
      <c r="QGQ47" s="114"/>
      <c r="QGR47" s="114"/>
      <c r="QGS47" s="114"/>
      <c r="QGT47" s="114"/>
      <c r="QGU47" s="114"/>
      <c r="QGV47" s="114"/>
      <c r="QGW47" s="114"/>
      <c r="QGX47" s="114"/>
      <c r="QGY47" s="114"/>
      <c r="QGZ47" s="114"/>
      <c r="QHA47" s="114"/>
      <c r="QHB47" s="114"/>
      <c r="QHC47" s="114"/>
      <c r="QHD47" s="114"/>
      <c r="QHE47" s="114"/>
      <c r="QHF47" s="114"/>
      <c r="QHG47" s="114"/>
      <c r="QHH47" s="114"/>
      <c r="QHI47" s="114"/>
      <c r="QHJ47" s="114"/>
      <c r="QHK47" s="114"/>
      <c r="QHL47" s="114"/>
      <c r="QHM47" s="114"/>
      <c r="QHN47" s="114"/>
      <c r="QHO47" s="114"/>
      <c r="QHP47" s="114"/>
      <c r="QHQ47" s="114"/>
      <c r="QHR47" s="114"/>
      <c r="QHS47" s="114"/>
      <c r="QHT47" s="114"/>
      <c r="QHU47" s="114"/>
      <c r="QHV47" s="114"/>
      <c r="QHW47" s="114"/>
      <c r="QHX47" s="114"/>
      <c r="QHY47" s="114"/>
      <c r="QHZ47" s="114"/>
      <c r="QIA47" s="114"/>
      <c r="QIB47" s="114"/>
      <c r="QIC47" s="114"/>
      <c r="QID47" s="114"/>
      <c r="QIE47" s="114"/>
      <c r="QIF47" s="114"/>
      <c r="QIG47" s="114"/>
      <c r="QIH47" s="114"/>
      <c r="QII47" s="114"/>
      <c r="QIJ47" s="114"/>
      <c r="QIK47" s="114"/>
      <c r="QIL47" s="114"/>
      <c r="QIM47" s="114"/>
      <c r="QIN47" s="114"/>
      <c r="QIO47" s="114"/>
      <c r="QIP47" s="114"/>
      <c r="QIQ47" s="114"/>
      <c r="QIR47" s="114"/>
      <c r="QIS47" s="114"/>
      <c r="QIT47" s="114"/>
      <c r="QIU47" s="114"/>
      <c r="QIV47" s="114"/>
      <c r="QIW47" s="114"/>
      <c r="QIX47" s="114"/>
      <c r="QIY47" s="114"/>
      <c r="QIZ47" s="114"/>
      <c r="QJA47" s="114"/>
      <c r="QJB47" s="114"/>
      <c r="QJC47" s="114"/>
      <c r="QJD47" s="114"/>
      <c r="QJE47" s="114"/>
      <c r="QJF47" s="114"/>
      <c r="QJG47" s="114"/>
      <c r="QJH47" s="114"/>
      <c r="QJI47" s="114"/>
      <c r="QJJ47" s="114"/>
      <c r="QJK47" s="114"/>
      <c r="QJL47" s="114"/>
      <c r="QJM47" s="114"/>
      <c r="QJN47" s="114"/>
      <c r="QJO47" s="114"/>
      <c r="QJP47" s="114"/>
      <c r="QJQ47" s="114"/>
      <c r="QJR47" s="114"/>
      <c r="QJS47" s="114"/>
      <c r="QJT47" s="114"/>
      <c r="QJU47" s="114"/>
      <c r="QJV47" s="114"/>
      <c r="QJW47" s="114"/>
      <c r="QJX47" s="114"/>
      <c r="QJY47" s="114"/>
      <c r="QJZ47" s="114"/>
      <c r="QKA47" s="114"/>
      <c r="QKB47" s="114"/>
      <c r="QKC47" s="114"/>
      <c r="QKD47" s="114"/>
      <c r="QKE47" s="114"/>
      <c r="QKF47" s="114"/>
      <c r="QKG47" s="114"/>
      <c r="QKH47" s="114"/>
      <c r="QKI47" s="114"/>
      <c r="QKJ47" s="114"/>
      <c r="QKK47" s="114"/>
      <c r="QKL47" s="114"/>
      <c r="QKM47" s="114"/>
      <c r="QKN47" s="114"/>
      <c r="QKO47" s="114"/>
      <c r="QKP47" s="114"/>
      <c r="QKQ47" s="114"/>
      <c r="QKR47" s="114"/>
      <c r="QKS47" s="114"/>
      <c r="QKT47" s="114"/>
      <c r="QKU47" s="114"/>
      <c r="QKV47" s="114"/>
      <c r="QKW47" s="114"/>
      <c r="QKX47" s="114"/>
      <c r="QKY47" s="114"/>
      <c r="QKZ47" s="114"/>
      <c r="QLA47" s="114"/>
      <c r="QLB47" s="114"/>
      <c r="QLC47" s="114"/>
      <c r="QLD47" s="114"/>
      <c r="QLE47" s="114"/>
      <c r="QLF47" s="114"/>
      <c r="QLG47" s="114"/>
      <c r="QLH47" s="114"/>
      <c r="QLI47" s="114"/>
      <c r="QLJ47" s="114"/>
      <c r="QLK47" s="114"/>
      <c r="QLL47" s="114"/>
      <c r="QLM47" s="114"/>
      <c r="QLN47" s="114"/>
      <c r="QLO47" s="114"/>
      <c r="QLP47" s="114"/>
      <c r="QLQ47" s="114"/>
      <c r="QLR47" s="114"/>
      <c r="QLS47" s="114"/>
      <c r="QLT47" s="114"/>
      <c r="QLU47" s="114"/>
      <c r="QLV47" s="114"/>
      <c r="QLW47" s="114"/>
      <c r="QLX47" s="114"/>
      <c r="QLY47" s="114"/>
      <c r="QLZ47" s="114"/>
      <c r="QMA47" s="114"/>
      <c r="QMB47" s="114"/>
      <c r="QMC47" s="114"/>
      <c r="QMD47" s="114"/>
      <c r="QME47" s="114"/>
      <c r="QMF47" s="114"/>
      <c r="QMG47" s="114"/>
      <c r="QMH47" s="114"/>
      <c r="QMI47" s="114"/>
      <c r="QMJ47" s="114"/>
      <c r="QMK47" s="114"/>
      <c r="QML47" s="114"/>
      <c r="QMM47" s="114"/>
      <c r="QMN47" s="114"/>
      <c r="QMO47" s="114"/>
      <c r="QMP47" s="114"/>
      <c r="QMQ47" s="114"/>
      <c r="QMR47" s="114"/>
      <c r="QMS47" s="114"/>
      <c r="QMT47" s="114"/>
      <c r="QMU47" s="114"/>
      <c r="QMV47" s="114"/>
      <c r="QMW47" s="114"/>
      <c r="QMX47" s="114"/>
      <c r="QMY47" s="114"/>
      <c r="QMZ47" s="114"/>
      <c r="QNA47" s="114"/>
      <c r="QNB47" s="114"/>
      <c r="QNC47" s="114"/>
      <c r="QND47" s="114"/>
      <c r="QNE47" s="114"/>
      <c r="QNF47" s="114"/>
      <c r="QNG47" s="114"/>
      <c r="QNH47" s="114"/>
      <c r="QNI47" s="114"/>
      <c r="QNJ47" s="114"/>
      <c r="QNK47" s="114"/>
      <c r="QNL47" s="114"/>
      <c r="QNM47" s="114"/>
      <c r="QNN47" s="114"/>
      <c r="QNO47" s="114"/>
      <c r="QNP47" s="114"/>
      <c r="QNQ47" s="114"/>
      <c r="QNR47" s="114"/>
      <c r="QNS47" s="114"/>
      <c r="QNT47" s="114"/>
      <c r="QNU47" s="114"/>
      <c r="QNV47" s="114"/>
      <c r="QNW47" s="114"/>
      <c r="QNX47" s="114"/>
      <c r="QNY47" s="114"/>
      <c r="QNZ47" s="114"/>
      <c r="QOA47" s="114"/>
      <c r="QOB47" s="114"/>
      <c r="QOC47" s="114"/>
      <c r="QOD47" s="114"/>
      <c r="QOE47" s="114"/>
      <c r="QOF47" s="114"/>
      <c r="QOG47" s="114"/>
      <c r="QOH47" s="114"/>
      <c r="QOI47" s="114"/>
      <c r="QOJ47" s="114"/>
      <c r="QOK47" s="114"/>
      <c r="QOL47" s="114"/>
      <c r="QOM47" s="114"/>
      <c r="QON47" s="114"/>
      <c r="QOO47" s="114"/>
      <c r="QOP47" s="114"/>
      <c r="QOQ47" s="114"/>
      <c r="QOR47" s="114"/>
      <c r="QOS47" s="114"/>
      <c r="QOT47" s="114"/>
      <c r="QOU47" s="114"/>
      <c r="QOV47" s="114"/>
      <c r="QOW47" s="114"/>
      <c r="QOX47" s="114"/>
      <c r="QOY47" s="114"/>
      <c r="QOZ47" s="114"/>
      <c r="QPA47" s="114"/>
      <c r="QPB47" s="114"/>
      <c r="QPC47" s="114"/>
      <c r="QPD47" s="114"/>
      <c r="QPE47" s="114"/>
      <c r="QPF47" s="114"/>
      <c r="QPG47" s="114"/>
      <c r="QPH47" s="114"/>
      <c r="QPI47" s="114"/>
      <c r="QPJ47" s="114"/>
      <c r="QPK47" s="114"/>
      <c r="QPL47" s="114"/>
      <c r="QPM47" s="114"/>
      <c r="QPN47" s="114"/>
      <c r="QPO47" s="114"/>
      <c r="QPP47" s="114"/>
      <c r="QPQ47" s="114"/>
      <c r="QPR47" s="114"/>
      <c r="QPS47" s="114"/>
      <c r="QPT47" s="114"/>
      <c r="QPU47" s="114"/>
      <c r="QPV47" s="114"/>
      <c r="QPW47" s="114"/>
      <c r="QPX47" s="114"/>
      <c r="QPY47" s="114"/>
      <c r="QPZ47" s="114"/>
      <c r="QQA47" s="114"/>
      <c r="QQB47" s="114"/>
      <c r="QQC47" s="114"/>
      <c r="QQD47" s="114"/>
      <c r="QQE47" s="114"/>
      <c r="QQF47" s="114"/>
      <c r="QQG47" s="114"/>
      <c r="QQH47" s="114"/>
      <c r="QQI47" s="114"/>
      <c r="QQJ47" s="114"/>
      <c r="QQK47" s="114"/>
      <c r="QQL47" s="114"/>
      <c r="QQM47" s="114"/>
      <c r="QQN47" s="114"/>
      <c r="QQO47" s="114"/>
      <c r="QQP47" s="114"/>
      <c r="QQQ47" s="114"/>
      <c r="QQR47" s="114"/>
      <c r="QQS47" s="114"/>
      <c r="QQT47" s="114"/>
      <c r="QQU47" s="114"/>
      <c r="QQV47" s="114"/>
      <c r="QQW47" s="114"/>
      <c r="QQX47" s="114"/>
      <c r="QQY47" s="114"/>
      <c r="QQZ47" s="114"/>
      <c r="QRA47" s="114"/>
      <c r="QRB47" s="114"/>
      <c r="QRC47" s="114"/>
      <c r="QRD47" s="114"/>
      <c r="QRE47" s="114"/>
      <c r="QRF47" s="114"/>
      <c r="QRG47" s="114"/>
      <c r="QRH47" s="114"/>
      <c r="QRI47" s="114"/>
      <c r="QRJ47" s="114"/>
      <c r="QRK47" s="114"/>
      <c r="QRL47" s="114"/>
      <c r="QRM47" s="114"/>
      <c r="QRN47" s="114"/>
      <c r="QRO47" s="114"/>
      <c r="QRP47" s="114"/>
      <c r="QRQ47" s="114"/>
      <c r="QRR47" s="114"/>
      <c r="QRS47" s="114"/>
      <c r="QRT47" s="114"/>
      <c r="QRU47" s="114"/>
      <c r="QRV47" s="114"/>
      <c r="QRW47" s="114"/>
      <c r="QRX47" s="114"/>
      <c r="QRY47" s="114"/>
      <c r="QRZ47" s="114"/>
      <c r="QSA47" s="114"/>
      <c r="QSB47" s="114"/>
      <c r="QSC47" s="114"/>
      <c r="QSD47" s="114"/>
      <c r="QSE47" s="114"/>
      <c r="QSF47" s="114"/>
      <c r="QSG47" s="114"/>
      <c r="QSH47" s="114"/>
      <c r="QSI47" s="114"/>
      <c r="QSJ47" s="114"/>
      <c r="QSK47" s="114"/>
      <c r="QSL47" s="114"/>
      <c r="QSM47" s="114"/>
      <c r="QSN47" s="114"/>
      <c r="QSO47" s="114"/>
      <c r="QSP47" s="114"/>
      <c r="QSQ47" s="114"/>
      <c r="QSR47" s="114"/>
      <c r="QSS47" s="114"/>
      <c r="QST47" s="114"/>
      <c r="QSU47" s="114"/>
      <c r="QSV47" s="114"/>
      <c r="QSW47" s="114"/>
      <c r="QSX47" s="114"/>
      <c r="QSY47" s="114"/>
      <c r="QSZ47" s="114"/>
      <c r="QTA47" s="114"/>
      <c r="QTB47" s="114"/>
      <c r="QTC47" s="114"/>
      <c r="QTD47" s="114"/>
      <c r="QTE47" s="114"/>
      <c r="QTF47" s="114"/>
      <c r="QTG47" s="114"/>
      <c r="QTH47" s="114"/>
      <c r="QTI47" s="114"/>
      <c r="QTJ47" s="114"/>
      <c r="QTK47" s="114"/>
      <c r="QTL47" s="114"/>
      <c r="QTM47" s="114"/>
      <c r="QTN47" s="114"/>
      <c r="QTO47" s="114"/>
      <c r="QTP47" s="114"/>
      <c r="QTQ47" s="114"/>
      <c r="QTR47" s="114"/>
      <c r="QTS47" s="114"/>
      <c r="QTT47" s="114"/>
      <c r="QTU47" s="114"/>
      <c r="QTV47" s="114"/>
      <c r="QTW47" s="114"/>
      <c r="QTX47" s="114"/>
      <c r="QTY47" s="114"/>
      <c r="QTZ47" s="114"/>
      <c r="QUA47" s="114"/>
      <c r="QUB47" s="114"/>
      <c r="QUC47" s="114"/>
      <c r="QUD47" s="114"/>
      <c r="QUE47" s="114"/>
      <c r="QUF47" s="114"/>
      <c r="QUG47" s="114"/>
      <c r="QUH47" s="114"/>
      <c r="QUI47" s="114"/>
      <c r="QUJ47" s="114"/>
      <c r="QUK47" s="114"/>
      <c r="QUL47" s="114"/>
      <c r="QUM47" s="114"/>
      <c r="QUN47" s="114"/>
      <c r="QUO47" s="114"/>
      <c r="QUP47" s="114"/>
      <c r="QUQ47" s="114"/>
      <c r="QUR47" s="114"/>
      <c r="QUS47" s="114"/>
      <c r="QUT47" s="114"/>
      <c r="QUU47" s="114"/>
      <c r="QUV47" s="114"/>
      <c r="QUW47" s="114"/>
      <c r="QUX47" s="114"/>
      <c r="QUY47" s="114"/>
      <c r="QUZ47" s="114"/>
      <c r="QVA47" s="114"/>
      <c r="QVB47" s="114"/>
      <c r="QVC47" s="114"/>
      <c r="QVD47" s="114"/>
      <c r="QVE47" s="114"/>
      <c r="QVF47" s="114"/>
      <c r="QVG47" s="114"/>
      <c r="QVH47" s="114"/>
      <c r="QVI47" s="114"/>
      <c r="QVJ47" s="114"/>
      <c r="QVK47" s="114"/>
      <c r="QVL47" s="114"/>
      <c r="QVM47" s="114"/>
      <c r="QVN47" s="114"/>
      <c r="QVO47" s="114"/>
      <c r="QVP47" s="114"/>
      <c r="QVQ47" s="114"/>
      <c r="QVR47" s="114"/>
      <c r="QVS47" s="114"/>
      <c r="QVT47" s="114"/>
      <c r="QVU47" s="114"/>
      <c r="QVV47" s="114"/>
      <c r="QVW47" s="114"/>
      <c r="QVX47" s="114"/>
      <c r="QVY47" s="114"/>
      <c r="QVZ47" s="114"/>
      <c r="QWA47" s="114"/>
      <c r="QWB47" s="114"/>
      <c r="QWC47" s="114"/>
      <c r="QWD47" s="114"/>
      <c r="QWE47" s="114"/>
      <c r="QWF47" s="114"/>
      <c r="QWG47" s="114"/>
      <c r="QWH47" s="114"/>
      <c r="QWI47" s="114"/>
      <c r="QWJ47" s="114"/>
      <c r="QWK47" s="114"/>
      <c r="QWL47" s="114"/>
      <c r="QWM47" s="114"/>
      <c r="QWN47" s="114"/>
      <c r="QWO47" s="114"/>
      <c r="QWP47" s="114"/>
      <c r="QWQ47" s="114"/>
      <c r="QWR47" s="114"/>
      <c r="QWS47" s="114"/>
      <c r="QWT47" s="114"/>
      <c r="QWU47" s="114"/>
      <c r="QWV47" s="114"/>
      <c r="QWW47" s="114"/>
      <c r="QWX47" s="114"/>
      <c r="QWY47" s="114"/>
      <c r="QWZ47" s="114"/>
      <c r="QXA47" s="114"/>
      <c r="QXB47" s="114"/>
      <c r="QXC47" s="114"/>
      <c r="QXD47" s="114"/>
      <c r="QXE47" s="114"/>
      <c r="QXF47" s="114"/>
      <c r="QXG47" s="114"/>
      <c r="QXH47" s="114"/>
      <c r="QXI47" s="114"/>
      <c r="QXJ47" s="114"/>
      <c r="QXK47" s="114"/>
      <c r="QXL47" s="114"/>
      <c r="QXM47" s="114"/>
      <c r="QXN47" s="114"/>
      <c r="QXO47" s="114"/>
      <c r="QXP47" s="114"/>
      <c r="QXQ47" s="114"/>
      <c r="QXR47" s="114"/>
      <c r="QXS47" s="114"/>
      <c r="QXT47" s="114"/>
      <c r="QXU47" s="114"/>
      <c r="QXV47" s="114"/>
      <c r="QXW47" s="114"/>
      <c r="QXX47" s="114"/>
      <c r="QXY47" s="114"/>
      <c r="QXZ47" s="114"/>
      <c r="QYA47" s="114"/>
      <c r="QYB47" s="114"/>
      <c r="QYC47" s="114"/>
      <c r="QYD47" s="114"/>
      <c r="QYE47" s="114"/>
      <c r="QYF47" s="114"/>
      <c r="QYG47" s="114"/>
      <c r="QYH47" s="114"/>
      <c r="QYI47" s="114"/>
      <c r="QYJ47" s="114"/>
      <c r="QYK47" s="114"/>
      <c r="QYL47" s="114"/>
      <c r="QYM47" s="114"/>
      <c r="QYN47" s="114"/>
      <c r="QYO47" s="114"/>
      <c r="QYP47" s="114"/>
      <c r="QYQ47" s="114"/>
      <c r="QYR47" s="114"/>
      <c r="QYS47" s="114"/>
      <c r="QYT47" s="114"/>
      <c r="QYU47" s="114"/>
      <c r="QYV47" s="114"/>
      <c r="QYW47" s="114"/>
      <c r="QYX47" s="114"/>
      <c r="QYY47" s="114"/>
      <c r="QYZ47" s="114"/>
      <c r="QZA47" s="114"/>
      <c r="QZB47" s="114"/>
      <c r="QZC47" s="114"/>
      <c r="QZD47" s="114"/>
      <c r="QZE47" s="114"/>
      <c r="QZF47" s="114"/>
      <c r="QZG47" s="114"/>
      <c r="QZH47" s="114"/>
      <c r="QZI47" s="114"/>
      <c r="QZJ47" s="114"/>
      <c r="QZK47" s="114"/>
      <c r="QZL47" s="114"/>
      <c r="QZM47" s="114"/>
      <c r="QZN47" s="114"/>
      <c r="QZO47" s="114"/>
      <c r="QZP47" s="114"/>
      <c r="QZQ47" s="114"/>
      <c r="QZR47" s="114"/>
      <c r="QZS47" s="114"/>
      <c r="QZT47" s="114"/>
      <c r="QZU47" s="114"/>
      <c r="QZV47" s="114"/>
      <c r="QZW47" s="114"/>
      <c r="QZX47" s="114"/>
      <c r="QZY47" s="114"/>
      <c r="QZZ47" s="114"/>
      <c r="RAA47" s="114"/>
      <c r="RAB47" s="114"/>
      <c r="RAC47" s="114"/>
      <c r="RAD47" s="114"/>
      <c r="RAE47" s="114"/>
      <c r="RAF47" s="114"/>
      <c r="RAG47" s="114"/>
      <c r="RAH47" s="114"/>
      <c r="RAI47" s="114"/>
      <c r="RAJ47" s="114"/>
      <c r="RAK47" s="114"/>
      <c r="RAL47" s="114"/>
      <c r="RAM47" s="114"/>
      <c r="RAN47" s="114"/>
      <c r="RAO47" s="114"/>
      <c r="RAP47" s="114"/>
      <c r="RAQ47" s="114"/>
      <c r="RAR47" s="114"/>
      <c r="RAS47" s="114"/>
      <c r="RAT47" s="114"/>
      <c r="RAU47" s="114"/>
      <c r="RAV47" s="114"/>
      <c r="RAW47" s="114"/>
      <c r="RAX47" s="114"/>
      <c r="RAY47" s="114"/>
      <c r="RAZ47" s="114"/>
      <c r="RBA47" s="114"/>
      <c r="RBB47" s="114"/>
      <c r="RBC47" s="114"/>
      <c r="RBD47" s="114"/>
      <c r="RBE47" s="114"/>
      <c r="RBF47" s="114"/>
      <c r="RBG47" s="114"/>
      <c r="RBH47" s="114"/>
      <c r="RBI47" s="114"/>
      <c r="RBJ47" s="114"/>
      <c r="RBK47" s="114"/>
      <c r="RBL47" s="114"/>
      <c r="RBM47" s="114"/>
      <c r="RBN47" s="114"/>
      <c r="RBO47" s="114"/>
      <c r="RBP47" s="114"/>
      <c r="RBQ47" s="114"/>
      <c r="RBR47" s="114"/>
      <c r="RBS47" s="114"/>
      <c r="RBT47" s="114"/>
      <c r="RBU47" s="114"/>
      <c r="RBV47" s="114"/>
      <c r="RBW47" s="114"/>
      <c r="RBX47" s="114"/>
      <c r="RBY47" s="114"/>
      <c r="RBZ47" s="114"/>
      <c r="RCA47" s="114"/>
      <c r="RCB47" s="114"/>
      <c r="RCC47" s="114"/>
      <c r="RCD47" s="114"/>
      <c r="RCE47" s="114"/>
      <c r="RCF47" s="114"/>
      <c r="RCG47" s="114"/>
      <c r="RCH47" s="114"/>
      <c r="RCI47" s="114"/>
      <c r="RCJ47" s="114"/>
      <c r="RCK47" s="114"/>
      <c r="RCL47" s="114"/>
      <c r="RCM47" s="114"/>
      <c r="RCN47" s="114"/>
      <c r="RCO47" s="114"/>
      <c r="RCP47" s="114"/>
      <c r="RCQ47" s="114"/>
      <c r="RCR47" s="114"/>
      <c r="RCS47" s="114"/>
      <c r="RCT47" s="114"/>
      <c r="RCU47" s="114"/>
      <c r="RCV47" s="114"/>
      <c r="RCW47" s="114"/>
      <c r="RCX47" s="114"/>
      <c r="RCY47" s="114"/>
      <c r="RCZ47" s="114"/>
      <c r="RDA47" s="114"/>
      <c r="RDB47" s="114"/>
      <c r="RDC47" s="114"/>
      <c r="RDD47" s="114"/>
      <c r="RDE47" s="114"/>
      <c r="RDF47" s="114"/>
      <c r="RDG47" s="114"/>
      <c r="RDH47" s="114"/>
      <c r="RDI47" s="114"/>
      <c r="RDJ47" s="114"/>
      <c r="RDK47" s="114"/>
      <c r="RDL47" s="114"/>
      <c r="RDM47" s="114"/>
      <c r="RDN47" s="114"/>
      <c r="RDO47" s="114"/>
      <c r="RDP47" s="114"/>
      <c r="RDQ47" s="114"/>
      <c r="RDR47" s="114"/>
      <c r="RDS47" s="114"/>
      <c r="RDT47" s="114"/>
      <c r="RDU47" s="114"/>
      <c r="RDV47" s="114"/>
      <c r="RDW47" s="114"/>
      <c r="RDX47" s="114"/>
      <c r="RDY47" s="114"/>
      <c r="RDZ47" s="114"/>
      <c r="REA47" s="114"/>
      <c r="REB47" s="114"/>
      <c r="REC47" s="114"/>
      <c r="RED47" s="114"/>
      <c r="REE47" s="114"/>
      <c r="REF47" s="114"/>
      <c r="REG47" s="114"/>
      <c r="REH47" s="114"/>
      <c r="REI47" s="114"/>
      <c r="REJ47" s="114"/>
      <c r="REK47" s="114"/>
      <c r="REL47" s="114"/>
      <c r="REM47" s="114"/>
      <c r="REN47" s="114"/>
      <c r="REO47" s="114"/>
      <c r="REP47" s="114"/>
      <c r="REQ47" s="114"/>
      <c r="RER47" s="114"/>
      <c r="RES47" s="114"/>
      <c r="RET47" s="114"/>
      <c r="REU47" s="114"/>
      <c r="REV47" s="114"/>
      <c r="REW47" s="114"/>
      <c r="REX47" s="114"/>
      <c r="REY47" s="114"/>
      <c r="REZ47" s="114"/>
      <c r="RFA47" s="114"/>
      <c r="RFB47" s="114"/>
      <c r="RFC47" s="114"/>
      <c r="RFD47" s="114"/>
      <c r="RFE47" s="114"/>
      <c r="RFF47" s="114"/>
      <c r="RFG47" s="114"/>
      <c r="RFH47" s="114"/>
      <c r="RFI47" s="114"/>
      <c r="RFJ47" s="114"/>
      <c r="RFK47" s="114"/>
      <c r="RFL47" s="114"/>
      <c r="RFM47" s="114"/>
      <c r="RFN47" s="114"/>
      <c r="RFO47" s="114"/>
      <c r="RFP47" s="114"/>
      <c r="RFQ47" s="114"/>
      <c r="RFR47" s="114"/>
      <c r="RFS47" s="114"/>
      <c r="RFT47" s="114"/>
      <c r="RFU47" s="114"/>
      <c r="RFV47" s="114"/>
      <c r="RFW47" s="114"/>
      <c r="RFX47" s="114"/>
      <c r="RFY47" s="114"/>
      <c r="RFZ47" s="114"/>
      <c r="RGA47" s="114"/>
      <c r="RGB47" s="114"/>
      <c r="RGC47" s="114"/>
      <c r="RGD47" s="114"/>
      <c r="RGE47" s="114"/>
      <c r="RGF47" s="114"/>
      <c r="RGG47" s="114"/>
      <c r="RGH47" s="114"/>
      <c r="RGI47" s="114"/>
      <c r="RGJ47" s="114"/>
      <c r="RGK47" s="114"/>
      <c r="RGL47" s="114"/>
      <c r="RGM47" s="114"/>
      <c r="RGN47" s="114"/>
      <c r="RGO47" s="114"/>
      <c r="RGP47" s="114"/>
      <c r="RGQ47" s="114"/>
      <c r="RGR47" s="114"/>
      <c r="RGS47" s="114"/>
      <c r="RGT47" s="114"/>
      <c r="RGU47" s="114"/>
      <c r="RGV47" s="114"/>
      <c r="RGW47" s="114"/>
      <c r="RGX47" s="114"/>
      <c r="RGY47" s="114"/>
      <c r="RGZ47" s="114"/>
      <c r="RHA47" s="114"/>
      <c r="RHB47" s="114"/>
      <c r="RHC47" s="114"/>
      <c r="RHD47" s="114"/>
      <c r="RHE47" s="114"/>
      <c r="RHF47" s="114"/>
      <c r="RHG47" s="114"/>
      <c r="RHH47" s="114"/>
      <c r="RHI47" s="114"/>
      <c r="RHJ47" s="114"/>
      <c r="RHK47" s="114"/>
      <c r="RHL47" s="114"/>
      <c r="RHM47" s="114"/>
      <c r="RHN47" s="114"/>
      <c r="RHO47" s="114"/>
      <c r="RHP47" s="114"/>
      <c r="RHQ47" s="114"/>
      <c r="RHR47" s="114"/>
      <c r="RHS47" s="114"/>
      <c r="RHT47" s="114"/>
      <c r="RHU47" s="114"/>
      <c r="RHV47" s="114"/>
      <c r="RHW47" s="114"/>
      <c r="RHX47" s="114"/>
      <c r="RHY47" s="114"/>
      <c r="RHZ47" s="114"/>
      <c r="RIA47" s="114"/>
      <c r="RIB47" s="114"/>
      <c r="RIC47" s="114"/>
      <c r="RID47" s="114"/>
      <c r="RIE47" s="114"/>
      <c r="RIF47" s="114"/>
      <c r="RIG47" s="114"/>
      <c r="RIH47" s="114"/>
      <c r="RII47" s="114"/>
      <c r="RIJ47" s="114"/>
      <c r="RIK47" s="114"/>
      <c r="RIL47" s="114"/>
      <c r="RIM47" s="114"/>
      <c r="RIN47" s="114"/>
      <c r="RIO47" s="114"/>
      <c r="RIP47" s="114"/>
      <c r="RIQ47" s="114"/>
      <c r="RIR47" s="114"/>
      <c r="RIS47" s="114"/>
      <c r="RIT47" s="114"/>
      <c r="RIU47" s="114"/>
      <c r="RIV47" s="114"/>
      <c r="RIW47" s="114"/>
      <c r="RIX47" s="114"/>
      <c r="RIY47" s="114"/>
      <c r="RIZ47" s="114"/>
      <c r="RJA47" s="114"/>
      <c r="RJB47" s="114"/>
      <c r="RJC47" s="114"/>
      <c r="RJD47" s="114"/>
      <c r="RJE47" s="114"/>
      <c r="RJF47" s="114"/>
      <c r="RJG47" s="114"/>
      <c r="RJH47" s="114"/>
      <c r="RJI47" s="114"/>
      <c r="RJJ47" s="114"/>
      <c r="RJK47" s="114"/>
      <c r="RJL47" s="114"/>
      <c r="RJM47" s="114"/>
      <c r="RJN47" s="114"/>
      <c r="RJO47" s="114"/>
      <c r="RJP47" s="114"/>
      <c r="RJQ47" s="114"/>
      <c r="RJR47" s="114"/>
      <c r="RJS47" s="114"/>
      <c r="RJT47" s="114"/>
      <c r="RJU47" s="114"/>
      <c r="RJV47" s="114"/>
      <c r="RJW47" s="114"/>
      <c r="RJX47" s="114"/>
      <c r="RJY47" s="114"/>
      <c r="RJZ47" s="114"/>
      <c r="RKA47" s="114"/>
      <c r="RKB47" s="114"/>
      <c r="RKC47" s="114"/>
      <c r="RKD47" s="114"/>
      <c r="RKE47" s="114"/>
      <c r="RKF47" s="114"/>
      <c r="RKG47" s="114"/>
      <c r="RKH47" s="114"/>
      <c r="RKI47" s="114"/>
      <c r="RKJ47" s="114"/>
      <c r="RKK47" s="114"/>
      <c r="RKL47" s="114"/>
      <c r="RKM47" s="114"/>
      <c r="RKN47" s="114"/>
      <c r="RKO47" s="114"/>
      <c r="RKP47" s="114"/>
      <c r="RKQ47" s="114"/>
      <c r="RKR47" s="114"/>
      <c r="RKS47" s="114"/>
      <c r="RKT47" s="114"/>
      <c r="RKU47" s="114"/>
      <c r="RKV47" s="114"/>
      <c r="RKW47" s="114"/>
      <c r="RKX47" s="114"/>
      <c r="RKY47" s="114"/>
      <c r="RKZ47" s="114"/>
      <c r="RLA47" s="114"/>
      <c r="RLB47" s="114"/>
      <c r="RLC47" s="114"/>
      <c r="RLD47" s="114"/>
      <c r="RLE47" s="114"/>
      <c r="RLF47" s="114"/>
      <c r="RLG47" s="114"/>
      <c r="RLH47" s="114"/>
      <c r="RLI47" s="114"/>
      <c r="RLJ47" s="114"/>
      <c r="RLK47" s="114"/>
      <c r="RLL47" s="114"/>
      <c r="RLM47" s="114"/>
      <c r="RLN47" s="114"/>
      <c r="RLO47" s="114"/>
      <c r="RLP47" s="114"/>
      <c r="RLQ47" s="114"/>
      <c r="RLR47" s="114"/>
      <c r="RLS47" s="114"/>
      <c r="RLT47" s="114"/>
      <c r="RLU47" s="114"/>
      <c r="RLV47" s="114"/>
      <c r="RLW47" s="114"/>
      <c r="RLX47" s="114"/>
      <c r="RLY47" s="114"/>
      <c r="RLZ47" s="114"/>
      <c r="RMA47" s="114"/>
      <c r="RMB47" s="114"/>
      <c r="RMC47" s="114"/>
      <c r="RMD47" s="114"/>
      <c r="RME47" s="114"/>
      <c r="RMF47" s="114"/>
      <c r="RMG47" s="114"/>
      <c r="RMH47" s="114"/>
      <c r="RMI47" s="114"/>
      <c r="RMJ47" s="114"/>
      <c r="RMK47" s="114"/>
      <c r="RML47" s="114"/>
      <c r="RMM47" s="114"/>
      <c r="RMN47" s="114"/>
      <c r="RMO47" s="114"/>
      <c r="RMP47" s="114"/>
      <c r="RMQ47" s="114"/>
      <c r="RMR47" s="114"/>
      <c r="RMS47" s="114"/>
      <c r="RMT47" s="114"/>
      <c r="RMU47" s="114"/>
      <c r="RMV47" s="114"/>
      <c r="RMW47" s="114"/>
      <c r="RMX47" s="114"/>
      <c r="RMY47" s="114"/>
      <c r="RMZ47" s="114"/>
      <c r="RNA47" s="114"/>
      <c r="RNB47" s="114"/>
      <c r="RNC47" s="114"/>
      <c r="RND47" s="114"/>
      <c r="RNE47" s="114"/>
      <c r="RNF47" s="114"/>
      <c r="RNG47" s="114"/>
      <c r="RNH47" s="114"/>
      <c r="RNI47" s="114"/>
      <c r="RNJ47" s="114"/>
      <c r="RNK47" s="114"/>
      <c r="RNL47" s="114"/>
      <c r="RNM47" s="114"/>
      <c r="RNN47" s="114"/>
      <c r="RNO47" s="114"/>
      <c r="RNP47" s="114"/>
      <c r="RNQ47" s="114"/>
      <c r="RNR47" s="114"/>
      <c r="RNS47" s="114"/>
      <c r="RNT47" s="114"/>
      <c r="RNU47" s="114"/>
      <c r="RNV47" s="114"/>
      <c r="RNW47" s="114"/>
      <c r="RNX47" s="114"/>
      <c r="RNY47" s="114"/>
      <c r="RNZ47" s="114"/>
      <c r="ROA47" s="114"/>
      <c r="ROB47" s="114"/>
      <c r="ROC47" s="114"/>
      <c r="ROD47" s="114"/>
      <c r="ROE47" s="114"/>
      <c r="ROF47" s="114"/>
      <c r="ROG47" s="114"/>
      <c r="ROH47" s="114"/>
      <c r="ROI47" s="114"/>
      <c r="ROJ47" s="114"/>
      <c r="ROK47" s="114"/>
      <c r="ROL47" s="114"/>
      <c r="ROM47" s="114"/>
      <c r="RON47" s="114"/>
      <c r="ROO47" s="114"/>
      <c r="ROP47" s="114"/>
      <c r="ROQ47" s="114"/>
      <c r="ROR47" s="114"/>
      <c r="ROS47" s="114"/>
      <c r="ROT47" s="114"/>
      <c r="ROU47" s="114"/>
      <c r="ROV47" s="114"/>
      <c r="ROW47" s="114"/>
      <c r="ROX47" s="114"/>
      <c r="ROY47" s="114"/>
      <c r="ROZ47" s="114"/>
      <c r="RPA47" s="114"/>
      <c r="RPB47" s="114"/>
      <c r="RPC47" s="114"/>
      <c r="RPD47" s="114"/>
      <c r="RPE47" s="114"/>
      <c r="RPF47" s="114"/>
      <c r="RPG47" s="114"/>
      <c r="RPH47" s="114"/>
      <c r="RPI47" s="114"/>
      <c r="RPJ47" s="114"/>
      <c r="RPK47" s="114"/>
      <c r="RPL47" s="114"/>
      <c r="RPM47" s="114"/>
      <c r="RPN47" s="114"/>
      <c r="RPO47" s="114"/>
      <c r="RPP47" s="114"/>
      <c r="RPQ47" s="114"/>
      <c r="RPR47" s="114"/>
      <c r="RPS47" s="114"/>
      <c r="RPT47" s="114"/>
      <c r="RPU47" s="114"/>
      <c r="RPV47" s="114"/>
      <c r="RPW47" s="114"/>
      <c r="RPX47" s="114"/>
      <c r="RPY47" s="114"/>
      <c r="RPZ47" s="114"/>
      <c r="RQA47" s="114"/>
      <c r="RQB47" s="114"/>
      <c r="RQC47" s="114"/>
      <c r="RQD47" s="114"/>
      <c r="RQE47" s="114"/>
      <c r="RQF47" s="114"/>
      <c r="RQG47" s="114"/>
      <c r="RQH47" s="114"/>
      <c r="RQI47" s="114"/>
      <c r="RQJ47" s="114"/>
      <c r="RQK47" s="114"/>
      <c r="RQL47" s="114"/>
      <c r="RQM47" s="114"/>
      <c r="RQN47" s="114"/>
      <c r="RQO47" s="114"/>
      <c r="RQP47" s="114"/>
      <c r="RQQ47" s="114"/>
      <c r="RQR47" s="114"/>
      <c r="RQS47" s="114"/>
      <c r="RQT47" s="114"/>
      <c r="RQU47" s="114"/>
      <c r="RQV47" s="114"/>
      <c r="RQW47" s="114"/>
      <c r="RQX47" s="114"/>
      <c r="RQY47" s="114"/>
      <c r="RQZ47" s="114"/>
      <c r="RRA47" s="114"/>
      <c r="RRB47" s="114"/>
      <c r="RRC47" s="114"/>
      <c r="RRD47" s="114"/>
      <c r="RRE47" s="114"/>
      <c r="RRF47" s="114"/>
      <c r="RRG47" s="114"/>
      <c r="RRH47" s="114"/>
      <c r="RRI47" s="114"/>
      <c r="RRJ47" s="114"/>
      <c r="RRK47" s="114"/>
      <c r="RRL47" s="114"/>
      <c r="RRM47" s="114"/>
      <c r="RRN47" s="114"/>
      <c r="RRO47" s="114"/>
      <c r="RRP47" s="114"/>
      <c r="RRQ47" s="114"/>
      <c r="RRR47" s="114"/>
      <c r="RRS47" s="114"/>
      <c r="RRT47" s="114"/>
      <c r="RRU47" s="114"/>
      <c r="RRV47" s="114"/>
      <c r="RRW47" s="114"/>
      <c r="RRX47" s="114"/>
      <c r="RRY47" s="114"/>
      <c r="RRZ47" s="114"/>
      <c r="RSA47" s="114"/>
      <c r="RSB47" s="114"/>
      <c r="RSC47" s="114"/>
      <c r="RSD47" s="114"/>
      <c r="RSE47" s="114"/>
      <c r="RSF47" s="114"/>
      <c r="RSG47" s="114"/>
      <c r="RSH47" s="114"/>
      <c r="RSI47" s="114"/>
      <c r="RSJ47" s="114"/>
      <c r="RSK47" s="114"/>
      <c r="RSL47" s="114"/>
      <c r="RSM47" s="114"/>
      <c r="RSN47" s="114"/>
      <c r="RSO47" s="114"/>
      <c r="RSP47" s="114"/>
      <c r="RSQ47" s="114"/>
      <c r="RSR47" s="114"/>
      <c r="RSS47" s="114"/>
      <c r="RST47" s="114"/>
      <c r="RSU47" s="114"/>
      <c r="RSV47" s="114"/>
      <c r="RSW47" s="114"/>
      <c r="RSX47" s="114"/>
      <c r="RSY47" s="114"/>
      <c r="RSZ47" s="114"/>
      <c r="RTA47" s="114"/>
      <c r="RTB47" s="114"/>
      <c r="RTC47" s="114"/>
      <c r="RTD47" s="114"/>
      <c r="RTE47" s="114"/>
      <c r="RTF47" s="114"/>
      <c r="RTG47" s="114"/>
      <c r="RTH47" s="114"/>
      <c r="RTI47" s="114"/>
      <c r="RTJ47" s="114"/>
      <c r="RTK47" s="114"/>
      <c r="RTL47" s="114"/>
      <c r="RTM47" s="114"/>
      <c r="RTN47" s="114"/>
      <c r="RTO47" s="114"/>
      <c r="RTP47" s="114"/>
      <c r="RTQ47" s="114"/>
      <c r="RTR47" s="114"/>
      <c r="RTS47" s="114"/>
      <c r="RTT47" s="114"/>
      <c r="RTU47" s="114"/>
      <c r="RTV47" s="114"/>
      <c r="RTW47" s="114"/>
      <c r="RTX47" s="114"/>
      <c r="RTY47" s="114"/>
      <c r="RTZ47" s="114"/>
      <c r="RUA47" s="114"/>
      <c r="RUB47" s="114"/>
      <c r="RUC47" s="114"/>
      <c r="RUD47" s="114"/>
      <c r="RUE47" s="114"/>
      <c r="RUF47" s="114"/>
      <c r="RUG47" s="114"/>
      <c r="RUH47" s="114"/>
      <c r="RUI47" s="114"/>
      <c r="RUJ47" s="114"/>
      <c r="RUK47" s="114"/>
      <c r="RUL47" s="114"/>
      <c r="RUM47" s="114"/>
      <c r="RUN47" s="114"/>
      <c r="RUO47" s="114"/>
      <c r="RUP47" s="114"/>
      <c r="RUQ47" s="114"/>
      <c r="RUR47" s="114"/>
      <c r="RUS47" s="114"/>
      <c r="RUT47" s="114"/>
      <c r="RUU47" s="114"/>
      <c r="RUV47" s="114"/>
      <c r="RUW47" s="114"/>
      <c r="RUX47" s="114"/>
      <c r="RUY47" s="114"/>
      <c r="RUZ47" s="114"/>
      <c r="RVA47" s="114"/>
      <c r="RVB47" s="114"/>
      <c r="RVC47" s="114"/>
      <c r="RVD47" s="114"/>
      <c r="RVE47" s="114"/>
      <c r="RVF47" s="114"/>
      <c r="RVG47" s="114"/>
      <c r="RVH47" s="114"/>
      <c r="RVI47" s="114"/>
      <c r="RVJ47" s="114"/>
      <c r="RVK47" s="114"/>
      <c r="RVL47" s="114"/>
      <c r="RVM47" s="114"/>
      <c r="RVN47" s="114"/>
      <c r="RVO47" s="114"/>
      <c r="RVP47" s="114"/>
      <c r="RVQ47" s="114"/>
      <c r="RVR47" s="114"/>
      <c r="RVS47" s="114"/>
      <c r="RVT47" s="114"/>
      <c r="RVU47" s="114"/>
      <c r="RVV47" s="114"/>
      <c r="RVW47" s="114"/>
      <c r="RVX47" s="114"/>
      <c r="RVY47" s="114"/>
      <c r="RVZ47" s="114"/>
      <c r="RWA47" s="114"/>
      <c r="RWB47" s="114"/>
      <c r="RWC47" s="114"/>
      <c r="RWD47" s="114"/>
      <c r="RWE47" s="114"/>
      <c r="RWF47" s="114"/>
      <c r="RWG47" s="114"/>
      <c r="RWH47" s="114"/>
      <c r="RWI47" s="114"/>
      <c r="RWJ47" s="114"/>
      <c r="RWK47" s="114"/>
      <c r="RWL47" s="114"/>
      <c r="RWM47" s="114"/>
      <c r="RWN47" s="114"/>
      <c r="RWO47" s="114"/>
      <c r="RWP47" s="114"/>
      <c r="RWQ47" s="114"/>
      <c r="RWR47" s="114"/>
      <c r="RWS47" s="114"/>
      <c r="RWT47" s="114"/>
      <c r="RWU47" s="114"/>
      <c r="RWV47" s="114"/>
      <c r="RWW47" s="114"/>
      <c r="RWX47" s="114"/>
      <c r="RWY47" s="114"/>
      <c r="RWZ47" s="114"/>
      <c r="RXA47" s="114"/>
      <c r="RXB47" s="114"/>
      <c r="RXC47" s="114"/>
      <c r="RXD47" s="114"/>
      <c r="RXE47" s="114"/>
      <c r="RXF47" s="114"/>
      <c r="RXG47" s="114"/>
      <c r="RXH47" s="114"/>
      <c r="RXI47" s="114"/>
      <c r="RXJ47" s="114"/>
      <c r="RXK47" s="114"/>
      <c r="RXL47" s="114"/>
      <c r="RXM47" s="114"/>
      <c r="RXN47" s="114"/>
      <c r="RXO47" s="114"/>
      <c r="RXP47" s="114"/>
      <c r="RXQ47" s="114"/>
      <c r="RXR47" s="114"/>
      <c r="RXS47" s="114"/>
      <c r="RXT47" s="114"/>
      <c r="RXU47" s="114"/>
      <c r="RXV47" s="114"/>
      <c r="RXW47" s="114"/>
      <c r="RXX47" s="114"/>
      <c r="RXY47" s="114"/>
      <c r="RXZ47" s="114"/>
      <c r="RYA47" s="114"/>
      <c r="RYB47" s="114"/>
      <c r="RYC47" s="114"/>
      <c r="RYD47" s="114"/>
      <c r="RYE47" s="114"/>
      <c r="RYF47" s="114"/>
      <c r="RYG47" s="114"/>
      <c r="RYH47" s="114"/>
      <c r="RYI47" s="114"/>
      <c r="RYJ47" s="114"/>
      <c r="RYK47" s="114"/>
      <c r="RYL47" s="114"/>
      <c r="RYM47" s="114"/>
      <c r="RYN47" s="114"/>
      <c r="RYO47" s="114"/>
      <c r="RYP47" s="114"/>
      <c r="RYQ47" s="114"/>
      <c r="RYR47" s="114"/>
      <c r="RYS47" s="114"/>
      <c r="RYT47" s="114"/>
      <c r="RYU47" s="114"/>
      <c r="RYV47" s="114"/>
      <c r="RYW47" s="114"/>
      <c r="RYX47" s="114"/>
      <c r="RYY47" s="114"/>
      <c r="RYZ47" s="114"/>
      <c r="RZA47" s="114"/>
      <c r="RZB47" s="114"/>
      <c r="RZC47" s="114"/>
      <c r="RZD47" s="114"/>
      <c r="RZE47" s="114"/>
      <c r="RZF47" s="114"/>
      <c r="RZG47" s="114"/>
      <c r="RZH47" s="114"/>
      <c r="RZI47" s="114"/>
      <c r="RZJ47" s="114"/>
      <c r="RZK47" s="114"/>
      <c r="RZL47" s="114"/>
      <c r="RZM47" s="114"/>
      <c r="RZN47" s="114"/>
      <c r="RZO47" s="114"/>
      <c r="RZP47" s="114"/>
      <c r="RZQ47" s="114"/>
      <c r="RZR47" s="114"/>
      <c r="RZS47" s="114"/>
      <c r="RZT47" s="114"/>
      <c r="RZU47" s="114"/>
      <c r="RZV47" s="114"/>
      <c r="RZW47" s="114"/>
      <c r="RZX47" s="114"/>
      <c r="RZY47" s="114"/>
      <c r="RZZ47" s="114"/>
      <c r="SAA47" s="114"/>
      <c r="SAB47" s="114"/>
      <c r="SAC47" s="114"/>
      <c r="SAD47" s="114"/>
      <c r="SAE47" s="114"/>
      <c r="SAF47" s="114"/>
      <c r="SAG47" s="114"/>
      <c r="SAH47" s="114"/>
      <c r="SAI47" s="114"/>
      <c r="SAJ47" s="114"/>
      <c r="SAK47" s="114"/>
      <c r="SAL47" s="114"/>
      <c r="SAM47" s="114"/>
      <c r="SAN47" s="114"/>
      <c r="SAO47" s="114"/>
      <c r="SAP47" s="114"/>
      <c r="SAQ47" s="114"/>
      <c r="SAR47" s="114"/>
      <c r="SAS47" s="114"/>
      <c r="SAT47" s="114"/>
      <c r="SAU47" s="114"/>
      <c r="SAV47" s="114"/>
      <c r="SAW47" s="114"/>
      <c r="SAX47" s="114"/>
      <c r="SAY47" s="114"/>
      <c r="SAZ47" s="114"/>
      <c r="SBA47" s="114"/>
      <c r="SBB47" s="114"/>
      <c r="SBC47" s="114"/>
      <c r="SBD47" s="114"/>
      <c r="SBE47" s="114"/>
      <c r="SBF47" s="114"/>
      <c r="SBG47" s="114"/>
      <c r="SBH47" s="114"/>
      <c r="SBI47" s="114"/>
      <c r="SBJ47" s="114"/>
      <c r="SBK47" s="114"/>
      <c r="SBL47" s="114"/>
      <c r="SBM47" s="114"/>
      <c r="SBN47" s="114"/>
      <c r="SBO47" s="114"/>
      <c r="SBP47" s="114"/>
      <c r="SBQ47" s="114"/>
      <c r="SBR47" s="114"/>
      <c r="SBS47" s="114"/>
      <c r="SBT47" s="114"/>
      <c r="SBU47" s="114"/>
      <c r="SBV47" s="114"/>
      <c r="SBW47" s="114"/>
      <c r="SBX47" s="114"/>
      <c r="SBY47" s="114"/>
      <c r="SBZ47" s="114"/>
      <c r="SCA47" s="114"/>
      <c r="SCB47" s="114"/>
      <c r="SCC47" s="114"/>
      <c r="SCD47" s="114"/>
      <c r="SCE47" s="114"/>
      <c r="SCF47" s="114"/>
      <c r="SCG47" s="114"/>
      <c r="SCH47" s="114"/>
      <c r="SCI47" s="114"/>
      <c r="SCJ47" s="114"/>
      <c r="SCK47" s="114"/>
      <c r="SCL47" s="114"/>
      <c r="SCM47" s="114"/>
      <c r="SCN47" s="114"/>
      <c r="SCO47" s="114"/>
      <c r="SCP47" s="114"/>
      <c r="SCQ47" s="114"/>
      <c r="SCR47" s="114"/>
      <c r="SCS47" s="114"/>
      <c r="SCT47" s="114"/>
      <c r="SCU47" s="114"/>
      <c r="SCV47" s="114"/>
      <c r="SCW47" s="114"/>
      <c r="SCX47" s="114"/>
      <c r="SCY47" s="114"/>
      <c r="SCZ47" s="114"/>
      <c r="SDA47" s="114"/>
      <c r="SDB47" s="114"/>
      <c r="SDC47" s="114"/>
      <c r="SDD47" s="114"/>
      <c r="SDE47" s="114"/>
      <c r="SDF47" s="114"/>
      <c r="SDG47" s="114"/>
      <c r="SDH47" s="114"/>
      <c r="SDI47" s="114"/>
      <c r="SDJ47" s="114"/>
      <c r="SDK47" s="114"/>
      <c r="SDL47" s="114"/>
      <c r="SDM47" s="114"/>
      <c r="SDN47" s="114"/>
      <c r="SDO47" s="114"/>
      <c r="SDP47" s="114"/>
      <c r="SDQ47" s="114"/>
      <c r="SDR47" s="114"/>
      <c r="SDS47" s="114"/>
      <c r="SDT47" s="114"/>
      <c r="SDU47" s="114"/>
      <c r="SDV47" s="114"/>
      <c r="SDW47" s="114"/>
      <c r="SDX47" s="114"/>
      <c r="SDY47" s="114"/>
      <c r="SDZ47" s="114"/>
      <c r="SEA47" s="114"/>
      <c r="SEB47" s="114"/>
      <c r="SEC47" s="114"/>
      <c r="SED47" s="114"/>
      <c r="SEE47" s="114"/>
      <c r="SEF47" s="114"/>
      <c r="SEG47" s="114"/>
      <c r="SEH47" s="114"/>
      <c r="SEI47" s="114"/>
      <c r="SEJ47" s="114"/>
      <c r="SEK47" s="114"/>
      <c r="SEL47" s="114"/>
      <c r="SEM47" s="114"/>
      <c r="SEN47" s="114"/>
      <c r="SEO47" s="114"/>
      <c r="SEP47" s="114"/>
      <c r="SEQ47" s="114"/>
      <c r="SER47" s="114"/>
      <c r="SES47" s="114"/>
      <c r="SET47" s="114"/>
      <c r="SEU47" s="114"/>
      <c r="SEV47" s="114"/>
      <c r="SEW47" s="114"/>
      <c r="SEX47" s="114"/>
      <c r="SEY47" s="114"/>
      <c r="SEZ47" s="114"/>
      <c r="SFA47" s="114"/>
      <c r="SFB47" s="114"/>
      <c r="SFC47" s="114"/>
      <c r="SFD47" s="114"/>
      <c r="SFE47" s="114"/>
      <c r="SFF47" s="114"/>
      <c r="SFG47" s="114"/>
      <c r="SFH47" s="114"/>
      <c r="SFI47" s="114"/>
      <c r="SFJ47" s="114"/>
      <c r="SFK47" s="114"/>
      <c r="SFL47" s="114"/>
      <c r="SFM47" s="114"/>
      <c r="SFN47" s="114"/>
      <c r="SFO47" s="114"/>
      <c r="SFP47" s="114"/>
      <c r="SFQ47" s="114"/>
      <c r="SFR47" s="114"/>
      <c r="SFS47" s="114"/>
      <c r="SFT47" s="114"/>
      <c r="SFU47" s="114"/>
      <c r="SFV47" s="114"/>
      <c r="SFW47" s="114"/>
      <c r="SFX47" s="114"/>
      <c r="SFY47" s="114"/>
      <c r="SFZ47" s="114"/>
      <c r="SGA47" s="114"/>
      <c r="SGB47" s="114"/>
      <c r="SGC47" s="114"/>
      <c r="SGD47" s="114"/>
      <c r="SGE47" s="114"/>
      <c r="SGF47" s="114"/>
      <c r="SGG47" s="114"/>
      <c r="SGH47" s="114"/>
      <c r="SGI47" s="114"/>
      <c r="SGJ47" s="114"/>
      <c r="SGK47" s="114"/>
      <c r="SGL47" s="114"/>
      <c r="SGM47" s="114"/>
      <c r="SGN47" s="114"/>
      <c r="SGO47" s="114"/>
      <c r="SGP47" s="114"/>
      <c r="SGQ47" s="114"/>
      <c r="SGR47" s="114"/>
      <c r="SGS47" s="114"/>
      <c r="SGT47" s="114"/>
      <c r="SGU47" s="114"/>
      <c r="SGV47" s="114"/>
      <c r="SGW47" s="114"/>
      <c r="SGX47" s="114"/>
      <c r="SGY47" s="114"/>
      <c r="SGZ47" s="114"/>
      <c r="SHA47" s="114"/>
      <c r="SHB47" s="114"/>
      <c r="SHC47" s="114"/>
      <c r="SHD47" s="114"/>
      <c r="SHE47" s="114"/>
      <c r="SHF47" s="114"/>
      <c r="SHG47" s="114"/>
      <c r="SHH47" s="114"/>
      <c r="SHI47" s="114"/>
      <c r="SHJ47" s="114"/>
      <c r="SHK47" s="114"/>
      <c r="SHL47" s="114"/>
      <c r="SHM47" s="114"/>
      <c r="SHN47" s="114"/>
      <c r="SHO47" s="114"/>
      <c r="SHP47" s="114"/>
      <c r="SHQ47" s="114"/>
      <c r="SHR47" s="114"/>
      <c r="SHS47" s="114"/>
      <c r="SHT47" s="114"/>
      <c r="SHU47" s="114"/>
      <c r="SHV47" s="114"/>
      <c r="SHW47" s="114"/>
      <c r="SHX47" s="114"/>
      <c r="SHY47" s="114"/>
      <c r="SHZ47" s="114"/>
      <c r="SIA47" s="114"/>
      <c r="SIB47" s="114"/>
      <c r="SIC47" s="114"/>
      <c r="SID47" s="114"/>
      <c r="SIE47" s="114"/>
      <c r="SIF47" s="114"/>
      <c r="SIG47" s="114"/>
      <c r="SIH47" s="114"/>
      <c r="SII47" s="114"/>
      <c r="SIJ47" s="114"/>
      <c r="SIK47" s="114"/>
      <c r="SIL47" s="114"/>
      <c r="SIM47" s="114"/>
      <c r="SIN47" s="114"/>
      <c r="SIO47" s="114"/>
      <c r="SIP47" s="114"/>
      <c r="SIQ47" s="114"/>
      <c r="SIR47" s="114"/>
      <c r="SIS47" s="114"/>
      <c r="SIT47" s="114"/>
      <c r="SIU47" s="114"/>
      <c r="SIV47" s="114"/>
      <c r="SIW47" s="114"/>
      <c r="SIX47" s="114"/>
      <c r="SIY47" s="114"/>
      <c r="SIZ47" s="114"/>
      <c r="SJA47" s="114"/>
      <c r="SJB47" s="114"/>
      <c r="SJC47" s="114"/>
      <c r="SJD47" s="114"/>
      <c r="SJE47" s="114"/>
      <c r="SJF47" s="114"/>
      <c r="SJG47" s="114"/>
      <c r="SJH47" s="114"/>
      <c r="SJI47" s="114"/>
      <c r="SJJ47" s="114"/>
      <c r="SJK47" s="114"/>
      <c r="SJL47" s="114"/>
      <c r="SJM47" s="114"/>
      <c r="SJN47" s="114"/>
      <c r="SJO47" s="114"/>
      <c r="SJP47" s="114"/>
      <c r="SJQ47" s="114"/>
      <c r="SJR47" s="114"/>
      <c r="SJS47" s="114"/>
      <c r="SJT47" s="114"/>
      <c r="SJU47" s="114"/>
      <c r="SJV47" s="114"/>
      <c r="SJW47" s="114"/>
      <c r="SJX47" s="114"/>
      <c r="SJY47" s="114"/>
      <c r="SJZ47" s="114"/>
      <c r="SKA47" s="114"/>
      <c r="SKB47" s="114"/>
      <c r="SKC47" s="114"/>
      <c r="SKD47" s="114"/>
      <c r="SKE47" s="114"/>
      <c r="SKF47" s="114"/>
      <c r="SKG47" s="114"/>
      <c r="SKH47" s="114"/>
      <c r="SKI47" s="114"/>
      <c r="SKJ47" s="114"/>
      <c r="SKK47" s="114"/>
      <c r="SKL47" s="114"/>
      <c r="SKM47" s="114"/>
      <c r="SKN47" s="114"/>
      <c r="SKO47" s="114"/>
      <c r="SKP47" s="114"/>
      <c r="SKQ47" s="114"/>
      <c r="SKR47" s="114"/>
      <c r="SKS47" s="114"/>
      <c r="SKT47" s="114"/>
      <c r="SKU47" s="114"/>
      <c r="SKV47" s="114"/>
      <c r="SKW47" s="114"/>
      <c r="SKX47" s="114"/>
      <c r="SKY47" s="114"/>
      <c r="SKZ47" s="114"/>
      <c r="SLA47" s="114"/>
      <c r="SLB47" s="114"/>
      <c r="SLC47" s="114"/>
      <c r="SLD47" s="114"/>
      <c r="SLE47" s="114"/>
      <c r="SLF47" s="114"/>
      <c r="SLG47" s="114"/>
      <c r="SLH47" s="114"/>
      <c r="SLI47" s="114"/>
      <c r="SLJ47" s="114"/>
      <c r="SLK47" s="114"/>
      <c r="SLL47" s="114"/>
      <c r="SLM47" s="114"/>
      <c r="SLN47" s="114"/>
      <c r="SLO47" s="114"/>
      <c r="SLP47" s="114"/>
      <c r="SLQ47" s="114"/>
      <c r="SLR47" s="114"/>
      <c r="SLS47" s="114"/>
      <c r="SLT47" s="114"/>
      <c r="SLU47" s="114"/>
      <c r="SLV47" s="114"/>
      <c r="SLW47" s="114"/>
      <c r="SLX47" s="114"/>
      <c r="SLY47" s="114"/>
      <c r="SLZ47" s="114"/>
      <c r="SMA47" s="114"/>
      <c r="SMB47" s="114"/>
      <c r="SMC47" s="114"/>
      <c r="SMD47" s="114"/>
      <c r="SME47" s="114"/>
      <c r="SMF47" s="114"/>
      <c r="SMG47" s="114"/>
      <c r="SMH47" s="114"/>
      <c r="SMI47" s="114"/>
      <c r="SMJ47" s="114"/>
      <c r="SMK47" s="114"/>
      <c r="SML47" s="114"/>
      <c r="SMM47" s="114"/>
      <c r="SMN47" s="114"/>
      <c r="SMO47" s="114"/>
      <c r="SMP47" s="114"/>
      <c r="SMQ47" s="114"/>
      <c r="SMR47" s="114"/>
      <c r="SMS47" s="114"/>
      <c r="SMT47" s="114"/>
      <c r="SMU47" s="114"/>
      <c r="SMV47" s="114"/>
      <c r="SMW47" s="114"/>
      <c r="SMX47" s="114"/>
      <c r="SMY47" s="114"/>
      <c r="SMZ47" s="114"/>
      <c r="SNA47" s="114"/>
      <c r="SNB47" s="114"/>
      <c r="SNC47" s="114"/>
      <c r="SND47" s="114"/>
      <c r="SNE47" s="114"/>
      <c r="SNF47" s="114"/>
      <c r="SNG47" s="114"/>
      <c r="SNH47" s="114"/>
      <c r="SNI47" s="114"/>
      <c r="SNJ47" s="114"/>
      <c r="SNK47" s="114"/>
      <c r="SNL47" s="114"/>
      <c r="SNM47" s="114"/>
      <c r="SNN47" s="114"/>
      <c r="SNO47" s="114"/>
      <c r="SNP47" s="114"/>
      <c r="SNQ47" s="114"/>
      <c r="SNR47" s="114"/>
      <c r="SNS47" s="114"/>
      <c r="SNT47" s="114"/>
      <c r="SNU47" s="114"/>
      <c r="SNV47" s="114"/>
      <c r="SNW47" s="114"/>
      <c r="SNX47" s="114"/>
      <c r="SNY47" s="114"/>
      <c r="SNZ47" s="114"/>
      <c r="SOA47" s="114"/>
      <c r="SOB47" s="114"/>
      <c r="SOC47" s="114"/>
      <c r="SOD47" s="114"/>
      <c r="SOE47" s="114"/>
      <c r="SOF47" s="114"/>
      <c r="SOG47" s="114"/>
      <c r="SOH47" s="114"/>
      <c r="SOI47" s="114"/>
      <c r="SOJ47" s="114"/>
      <c r="SOK47" s="114"/>
      <c r="SOL47" s="114"/>
      <c r="SOM47" s="114"/>
      <c r="SON47" s="114"/>
      <c r="SOO47" s="114"/>
      <c r="SOP47" s="114"/>
      <c r="SOQ47" s="114"/>
      <c r="SOR47" s="114"/>
      <c r="SOS47" s="114"/>
      <c r="SOT47" s="114"/>
      <c r="SOU47" s="114"/>
      <c r="SOV47" s="114"/>
      <c r="SOW47" s="114"/>
      <c r="SOX47" s="114"/>
      <c r="SOY47" s="114"/>
      <c r="SOZ47" s="114"/>
      <c r="SPA47" s="114"/>
      <c r="SPB47" s="114"/>
      <c r="SPC47" s="114"/>
      <c r="SPD47" s="114"/>
      <c r="SPE47" s="114"/>
      <c r="SPF47" s="114"/>
      <c r="SPG47" s="114"/>
      <c r="SPH47" s="114"/>
      <c r="SPI47" s="114"/>
      <c r="SPJ47" s="114"/>
      <c r="SPK47" s="114"/>
      <c r="SPL47" s="114"/>
      <c r="SPM47" s="114"/>
      <c r="SPN47" s="114"/>
      <c r="SPO47" s="114"/>
      <c r="SPP47" s="114"/>
      <c r="SPQ47" s="114"/>
      <c r="SPR47" s="114"/>
      <c r="SPS47" s="114"/>
      <c r="SPT47" s="114"/>
      <c r="SPU47" s="114"/>
      <c r="SPV47" s="114"/>
      <c r="SPW47" s="114"/>
      <c r="SPX47" s="114"/>
      <c r="SPY47" s="114"/>
      <c r="SPZ47" s="114"/>
      <c r="SQA47" s="114"/>
      <c r="SQB47" s="114"/>
      <c r="SQC47" s="114"/>
      <c r="SQD47" s="114"/>
      <c r="SQE47" s="114"/>
      <c r="SQF47" s="114"/>
      <c r="SQG47" s="114"/>
      <c r="SQH47" s="114"/>
      <c r="SQI47" s="114"/>
      <c r="SQJ47" s="114"/>
      <c r="SQK47" s="114"/>
      <c r="SQL47" s="114"/>
      <c r="SQM47" s="114"/>
      <c r="SQN47" s="114"/>
      <c r="SQO47" s="114"/>
      <c r="SQP47" s="114"/>
      <c r="SQQ47" s="114"/>
      <c r="SQR47" s="114"/>
      <c r="SQS47" s="114"/>
      <c r="SQT47" s="114"/>
      <c r="SQU47" s="114"/>
      <c r="SQV47" s="114"/>
      <c r="SQW47" s="114"/>
      <c r="SQX47" s="114"/>
      <c r="SQY47" s="114"/>
      <c r="SQZ47" s="114"/>
      <c r="SRA47" s="114"/>
      <c r="SRB47" s="114"/>
      <c r="SRC47" s="114"/>
      <c r="SRD47" s="114"/>
      <c r="SRE47" s="114"/>
      <c r="SRF47" s="114"/>
      <c r="SRG47" s="114"/>
      <c r="SRH47" s="114"/>
      <c r="SRI47" s="114"/>
      <c r="SRJ47" s="114"/>
      <c r="SRK47" s="114"/>
      <c r="SRL47" s="114"/>
      <c r="SRM47" s="114"/>
      <c r="SRN47" s="114"/>
      <c r="SRO47" s="114"/>
      <c r="SRP47" s="114"/>
      <c r="SRQ47" s="114"/>
      <c r="SRR47" s="114"/>
      <c r="SRS47" s="114"/>
      <c r="SRT47" s="114"/>
      <c r="SRU47" s="114"/>
      <c r="SRV47" s="114"/>
      <c r="SRW47" s="114"/>
      <c r="SRX47" s="114"/>
      <c r="SRY47" s="114"/>
      <c r="SRZ47" s="114"/>
      <c r="SSA47" s="114"/>
      <c r="SSB47" s="114"/>
      <c r="SSC47" s="114"/>
      <c r="SSD47" s="114"/>
      <c r="SSE47" s="114"/>
      <c r="SSF47" s="114"/>
      <c r="SSG47" s="114"/>
      <c r="SSH47" s="114"/>
      <c r="SSI47" s="114"/>
      <c r="SSJ47" s="114"/>
      <c r="SSK47" s="114"/>
      <c r="SSL47" s="114"/>
      <c r="SSM47" s="114"/>
      <c r="SSN47" s="114"/>
      <c r="SSO47" s="114"/>
      <c r="SSP47" s="114"/>
      <c r="SSQ47" s="114"/>
      <c r="SSR47" s="114"/>
      <c r="SSS47" s="114"/>
      <c r="SST47" s="114"/>
      <c r="SSU47" s="114"/>
      <c r="SSV47" s="114"/>
      <c r="SSW47" s="114"/>
      <c r="SSX47" s="114"/>
      <c r="SSY47" s="114"/>
      <c r="SSZ47" s="114"/>
      <c r="STA47" s="114"/>
      <c r="STB47" s="114"/>
      <c r="STC47" s="114"/>
      <c r="STD47" s="114"/>
      <c r="STE47" s="114"/>
      <c r="STF47" s="114"/>
      <c r="STG47" s="114"/>
      <c r="STH47" s="114"/>
      <c r="STI47" s="114"/>
      <c r="STJ47" s="114"/>
      <c r="STK47" s="114"/>
      <c r="STL47" s="114"/>
      <c r="STM47" s="114"/>
      <c r="STN47" s="114"/>
      <c r="STO47" s="114"/>
      <c r="STP47" s="114"/>
      <c r="STQ47" s="114"/>
      <c r="STR47" s="114"/>
      <c r="STS47" s="114"/>
      <c r="STT47" s="114"/>
      <c r="STU47" s="114"/>
      <c r="STV47" s="114"/>
      <c r="STW47" s="114"/>
      <c r="STX47" s="114"/>
      <c r="STY47" s="114"/>
      <c r="STZ47" s="114"/>
      <c r="SUA47" s="114"/>
      <c r="SUB47" s="114"/>
      <c r="SUC47" s="114"/>
      <c r="SUD47" s="114"/>
      <c r="SUE47" s="114"/>
      <c r="SUF47" s="114"/>
      <c r="SUG47" s="114"/>
      <c r="SUH47" s="114"/>
      <c r="SUI47" s="114"/>
      <c r="SUJ47" s="114"/>
      <c r="SUK47" s="114"/>
      <c r="SUL47" s="114"/>
      <c r="SUM47" s="114"/>
      <c r="SUN47" s="114"/>
      <c r="SUO47" s="114"/>
      <c r="SUP47" s="114"/>
      <c r="SUQ47" s="114"/>
      <c r="SUR47" s="114"/>
      <c r="SUS47" s="114"/>
      <c r="SUT47" s="114"/>
      <c r="SUU47" s="114"/>
      <c r="SUV47" s="114"/>
      <c r="SUW47" s="114"/>
      <c r="SUX47" s="114"/>
      <c r="SUY47" s="114"/>
      <c r="SUZ47" s="114"/>
      <c r="SVA47" s="114"/>
      <c r="SVB47" s="114"/>
      <c r="SVC47" s="114"/>
      <c r="SVD47" s="114"/>
      <c r="SVE47" s="114"/>
      <c r="SVF47" s="114"/>
      <c r="SVG47" s="114"/>
      <c r="SVH47" s="114"/>
      <c r="SVI47" s="114"/>
      <c r="SVJ47" s="114"/>
      <c r="SVK47" s="114"/>
      <c r="SVL47" s="114"/>
      <c r="SVM47" s="114"/>
      <c r="SVN47" s="114"/>
      <c r="SVO47" s="114"/>
      <c r="SVP47" s="114"/>
      <c r="SVQ47" s="114"/>
      <c r="SVR47" s="114"/>
      <c r="SVS47" s="114"/>
      <c r="SVT47" s="114"/>
      <c r="SVU47" s="114"/>
      <c r="SVV47" s="114"/>
      <c r="SVW47" s="114"/>
      <c r="SVX47" s="114"/>
      <c r="SVY47" s="114"/>
      <c r="SVZ47" s="114"/>
      <c r="SWA47" s="114"/>
      <c r="SWB47" s="114"/>
      <c r="SWC47" s="114"/>
      <c r="SWD47" s="114"/>
      <c r="SWE47" s="114"/>
      <c r="SWF47" s="114"/>
      <c r="SWG47" s="114"/>
      <c r="SWH47" s="114"/>
      <c r="SWI47" s="114"/>
      <c r="SWJ47" s="114"/>
      <c r="SWK47" s="114"/>
      <c r="SWL47" s="114"/>
      <c r="SWM47" s="114"/>
      <c r="SWN47" s="114"/>
      <c r="SWO47" s="114"/>
      <c r="SWP47" s="114"/>
      <c r="SWQ47" s="114"/>
      <c r="SWR47" s="114"/>
      <c r="SWS47" s="114"/>
      <c r="SWT47" s="114"/>
      <c r="SWU47" s="114"/>
      <c r="SWV47" s="114"/>
      <c r="SWW47" s="114"/>
      <c r="SWX47" s="114"/>
      <c r="SWY47" s="114"/>
      <c r="SWZ47" s="114"/>
      <c r="SXA47" s="114"/>
      <c r="SXB47" s="114"/>
      <c r="SXC47" s="114"/>
      <c r="SXD47" s="114"/>
      <c r="SXE47" s="114"/>
      <c r="SXF47" s="114"/>
      <c r="SXG47" s="114"/>
      <c r="SXH47" s="114"/>
      <c r="SXI47" s="114"/>
      <c r="SXJ47" s="114"/>
      <c r="SXK47" s="114"/>
      <c r="SXL47" s="114"/>
      <c r="SXM47" s="114"/>
      <c r="SXN47" s="114"/>
      <c r="SXO47" s="114"/>
      <c r="SXP47" s="114"/>
      <c r="SXQ47" s="114"/>
      <c r="SXR47" s="114"/>
      <c r="SXS47" s="114"/>
      <c r="SXT47" s="114"/>
      <c r="SXU47" s="114"/>
      <c r="SXV47" s="114"/>
      <c r="SXW47" s="114"/>
      <c r="SXX47" s="114"/>
      <c r="SXY47" s="114"/>
      <c r="SXZ47" s="114"/>
      <c r="SYA47" s="114"/>
      <c r="SYB47" s="114"/>
      <c r="SYC47" s="114"/>
      <c r="SYD47" s="114"/>
      <c r="SYE47" s="114"/>
      <c r="SYF47" s="114"/>
      <c r="SYG47" s="114"/>
      <c r="SYH47" s="114"/>
      <c r="SYI47" s="114"/>
      <c r="SYJ47" s="114"/>
      <c r="SYK47" s="114"/>
      <c r="SYL47" s="114"/>
      <c r="SYM47" s="114"/>
      <c r="SYN47" s="114"/>
      <c r="SYO47" s="114"/>
      <c r="SYP47" s="114"/>
      <c r="SYQ47" s="114"/>
      <c r="SYR47" s="114"/>
      <c r="SYS47" s="114"/>
      <c r="SYT47" s="114"/>
      <c r="SYU47" s="114"/>
      <c r="SYV47" s="114"/>
      <c r="SYW47" s="114"/>
      <c r="SYX47" s="114"/>
      <c r="SYY47" s="114"/>
      <c r="SYZ47" s="114"/>
      <c r="SZA47" s="114"/>
      <c r="SZB47" s="114"/>
      <c r="SZC47" s="114"/>
      <c r="SZD47" s="114"/>
      <c r="SZE47" s="114"/>
      <c r="SZF47" s="114"/>
      <c r="SZG47" s="114"/>
      <c r="SZH47" s="114"/>
      <c r="SZI47" s="114"/>
      <c r="SZJ47" s="114"/>
      <c r="SZK47" s="114"/>
      <c r="SZL47" s="114"/>
      <c r="SZM47" s="114"/>
      <c r="SZN47" s="114"/>
      <c r="SZO47" s="114"/>
      <c r="SZP47" s="114"/>
      <c r="SZQ47" s="114"/>
      <c r="SZR47" s="114"/>
      <c r="SZS47" s="114"/>
      <c r="SZT47" s="114"/>
      <c r="SZU47" s="114"/>
      <c r="SZV47" s="114"/>
      <c r="SZW47" s="114"/>
      <c r="SZX47" s="114"/>
      <c r="SZY47" s="114"/>
      <c r="SZZ47" s="114"/>
      <c r="TAA47" s="114"/>
      <c r="TAB47" s="114"/>
      <c r="TAC47" s="114"/>
      <c r="TAD47" s="114"/>
      <c r="TAE47" s="114"/>
      <c r="TAF47" s="114"/>
      <c r="TAG47" s="114"/>
      <c r="TAH47" s="114"/>
      <c r="TAI47" s="114"/>
      <c r="TAJ47" s="114"/>
      <c r="TAK47" s="114"/>
      <c r="TAL47" s="114"/>
      <c r="TAM47" s="114"/>
      <c r="TAN47" s="114"/>
      <c r="TAO47" s="114"/>
      <c r="TAP47" s="114"/>
      <c r="TAQ47" s="114"/>
      <c r="TAR47" s="114"/>
      <c r="TAS47" s="114"/>
      <c r="TAT47" s="114"/>
      <c r="TAU47" s="114"/>
      <c r="TAV47" s="114"/>
      <c r="TAW47" s="114"/>
      <c r="TAX47" s="114"/>
      <c r="TAY47" s="114"/>
      <c r="TAZ47" s="114"/>
      <c r="TBA47" s="114"/>
      <c r="TBB47" s="114"/>
      <c r="TBC47" s="114"/>
      <c r="TBD47" s="114"/>
      <c r="TBE47" s="114"/>
      <c r="TBF47" s="114"/>
      <c r="TBG47" s="114"/>
      <c r="TBH47" s="114"/>
      <c r="TBI47" s="114"/>
      <c r="TBJ47" s="114"/>
      <c r="TBK47" s="114"/>
      <c r="TBL47" s="114"/>
      <c r="TBM47" s="114"/>
      <c r="TBN47" s="114"/>
      <c r="TBO47" s="114"/>
      <c r="TBP47" s="114"/>
      <c r="TBQ47" s="114"/>
      <c r="TBR47" s="114"/>
      <c r="TBS47" s="114"/>
      <c r="TBT47" s="114"/>
      <c r="TBU47" s="114"/>
      <c r="TBV47" s="114"/>
      <c r="TBW47" s="114"/>
      <c r="TBX47" s="114"/>
      <c r="TBY47" s="114"/>
      <c r="TBZ47" s="114"/>
      <c r="TCA47" s="114"/>
      <c r="TCB47" s="114"/>
      <c r="TCC47" s="114"/>
      <c r="TCD47" s="114"/>
      <c r="TCE47" s="114"/>
      <c r="TCF47" s="114"/>
      <c r="TCG47" s="114"/>
      <c r="TCH47" s="114"/>
      <c r="TCI47" s="114"/>
      <c r="TCJ47" s="114"/>
      <c r="TCK47" s="114"/>
      <c r="TCL47" s="114"/>
      <c r="TCM47" s="114"/>
      <c r="TCN47" s="114"/>
      <c r="TCO47" s="114"/>
      <c r="TCP47" s="114"/>
      <c r="TCQ47" s="114"/>
      <c r="TCR47" s="114"/>
      <c r="TCS47" s="114"/>
      <c r="TCT47" s="114"/>
      <c r="TCU47" s="114"/>
      <c r="TCV47" s="114"/>
      <c r="TCW47" s="114"/>
      <c r="TCX47" s="114"/>
      <c r="TCY47" s="114"/>
      <c r="TCZ47" s="114"/>
      <c r="TDA47" s="114"/>
      <c r="TDB47" s="114"/>
      <c r="TDC47" s="114"/>
      <c r="TDD47" s="114"/>
      <c r="TDE47" s="114"/>
      <c r="TDF47" s="114"/>
      <c r="TDG47" s="114"/>
      <c r="TDH47" s="114"/>
      <c r="TDI47" s="114"/>
      <c r="TDJ47" s="114"/>
      <c r="TDK47" s="114"/>
      <c r="TDL47" s="114"/>
      <c r="TDM47" s="114"/>
      <c r="TDN47" s="114"/>
      <c r="TDO47" s="114"/>
      <c r="TDP47" s="114"/>
      <c r="TDQ47" s="114"/>
      <c r="TDR47" s="114"/>
      <c r="TDS47" s="114"/>
      <c r="TDT47" s="114"/>
      <c r="TDU47" s="114"/>
      <c r="TDV47" s="114"/>
      <c r="TDW47" s="114"/>
      <c r="TDX47" s="114"/>
      <c r="TDY47" s="114"/>
      <c r="TDZ47" s="114"/>
      <c r="TEA47" s="114"/>
      <c r="TEB47" s="114"/>
      <c r="TEC47" s="114"/>
      <c r="TED47" s="114"/>
      <c r="TEE47" s="114"/>
      <c r="TEF47" s="114"/>
      <c r="TEG47" s="114"/>
      <c r="TEH47" s="114"/>
      <c r="TEI47" s="114"/>
      <c r="TEJ47" s="114"/>
      <c r="TEK47" s="114"/>
      <c r="TEL47" s="114"/>
      <c r="TEM47" s="114"/>
      <c r="TEN47" s="114"/>
      <c r="TEO47" s="114"/>
      <c r="TEP47" s="114"/>
      <c r="TEQ47" s="114"/>
      <c r="TER47" s="114"/>
      <c r="TES47" s="114"/>
      <c r="TET47" s="114"/>
      <c r="TEU47" s="114"/>
      <c r="TEV47" s="114"/>
      <c r="TEW47" s="114"/>
      <c r="TEX47" s="114"/>
      <c r="TEY47" s="114"/>
      <c r="TEZ47" s="114"/>
      <c r="TFA47" s="114"/>
      <c r="TFB47" s="114"/>
      <c r="TFC47" s="114"/>
      <c r="TFD47" s="114"/>
      <c r="TFE47" s="114"/>
      <c r="TFF47" s="114"/>
      <c r="TFG47" s="114"/>
      <c r="TFH47" s="114"/>
      <c r="TFI47" s="114"/>
      <c r="TFJ47" s="114"/>
      <c r="TFK47" s="114"/>
      <c r="TFL47" s="114"/>
      <c r="TFM47" s="114"/>
      <c r="TFN47" s="114"/>
      <c r="TFO47" s="114"/>
      <c r="TFP47" s="114"/>
      <c r="TFQ47" s="114"/>
      <c r="TFR47" s="114"/>
      <c r="TFS47" s="114"/>
      <c r="TFT47" s="114"/>
      <c r="TFU47" s="114"/>
      <c r="TFV47" s="114"/>
      <c r="TFW47" s="114"/>
      <c r="TFX47" s="114"/>
      <c r="TFY47" s="114"/>
      <c r="TFZ47" s="114"/>
      <c r="TGA47" s="114"/>
      <c r="TGB47" s="114"/>
      <c r="TGC47" s="114"/>
      <c r="TGD47" s="114"/>
      <c r="TGE47" s="114"/>
      <c r="TGF47" s="114"/>
      <c r="TGG47" s="114"/>
      <c r="TGH47" s="114"/>
      <c r="TGI47" s="114"/>
      <c r="TGJ47" s="114"/>
      <c r="TGK47" s="114"/>
      <c r="TGL47" s="114"/>
      <c r="TGM47" s="114"/>
      <c r="TGN47" s="114"/>
      <c r="TGO47" s="114"/>
      <c r="TGP47" s="114"/>
      <c r="TGQ47" s="114"/>
      <c r="TGR47" s="114"/>
      <c r="TGS47" s="114"/>
      <c r="TGT47" s="114"/>
      <c r="TGU47" s="114"/>
      <c r="TGV47" s="114"/>
      <c r="TGW47" s="114"/>
      <c r="TGX47" s="114"/>
      <c r="TGY47" s="114"/>
      <c r="TGZ47" s="114"/>
      <c r="THA47" s="114"/>
      <c r="THB47" s="114"/>
      <c r="THC47" s="114"/>
      <c r="THD47" s="114"/>
      <c r="THE47" s="114"/>
      <c r="THF47" s="114"/>
      <c r="THG47" s="114"/>
      <c r="THH47" s="114"/>
      <c r="THI47" s="114"/>
      <c r="THJ47" s="114"/>
      <c r="THK47" s="114"/>
      <c r="THL47" s="114"/>
      <c r="THM47" s="114"/>
      <c r="THN47" s="114"/>
      <c r="THO47" s="114"/>
      <c r="THP47" s="114"/>
      <c r="THQ47" s="114"/>
      <c r="THR47" s="114"/>
      <c r="THS47" s="114"/>
      <c r="THT47" s="114"/>
      <c r="THU47" s="114"/>
      <c r="THV47" s="114"/>
      <c r="THW47" s="114"/>
      <c r="THX47" s="114"/>
      <c r="THY47" s="114"/>
      <c r="THZ47" s="114"/>
      <c r="TIA47" s="114"/>
      <c r="TIB47" s="114"/>
      <c r="TIC47" s="114"/>
      <c r="TID47" s="114"/>
      <c r="TIE47" s="114"/>
      <c r="TIF47" s="114"/>
      <c r="TIG47" s="114"/>
      <c r="TIH47" s="114"/>
      <c r="TII47" s="114"/>
      <c r="TIJ47" s="114"/>
      <c r="TIK47" s="114"/>
      <c r="TIL47" s="114"/>
      <c r="TIM47" s="114"/>
      <c r="TIN47" s="114"/>
      <c r="TIO47" s="114"/>
      <c r="TIP47" s="114"/>
      <c r="TIQ47" s="114"/>
      <c r="TIR47" s="114"/>
      <c r="TIS47" s="114"/>
      <c r="TIT47" s="114"/>
      <c r="TIU47" s="114"/>
      <c r="TIV47" s="114"/>
      <c r="TIW47" s="114"/>
      <c r="TIX47" s="114"/>
      <c r="TIY47" s="114"/>
      <c r="TIZ47" s="114"/>
      <c r="TJA47" s="114"/>
      <c r="TJB47" s="114"/>
      <c r="TJC47" s="114"/>
      <c r="TJD47" s="114"/>
      <c r="TJE47" s="114"/>
      <c r="TJF47" s="114"/>
      <c r="TJG47" s="114"/>
      <c r="TJH47" s="114"/>
      <c r="TJI47" s="114"/>
      <c r="TJJ47" s="114"/>
      <c r="TJK47" s="114"/>
      <c r="TJL47" s="114"/>
      <c r="TJM47" s="114"/>
      <c r="TJN47" s="114"/>
      <c r="TJO47" s="114"/>
      <c r="TJP47" s="114"/>
      <c r="TJQ47" s="114"/>
      <c r="TJR47" s="114"/>
      <c r="TJS47" s="114"/>
      <c r="TJT47" s="114"/>
      <c r="TJU47" s="114"/>
      <c r="TJV47" s="114"/>
      <c r="TJW47" s="114"/>
      <c r="TJX47" s="114"/>
      <c r="TJY47" s="114"/>
      <c r="TJZ47" s="114"/>
      <c r="TKA47" s="114"/>
      <c r="TKB47" s="114"/>
      <c r="TKC47" s="114"/>
      <c r="TKD47" s="114"/>
      <c r="TKE47" s="114"/>
      <c r="TKF47" s="114"/>
      <c r="TKG47" s="114"/>
      <c r="TKH47" s="114"/>
      <c r="TKI47" s="114"/>
      <c r="TKJ47" s="114"/>
      <c r="TKK47" s="114"/>
      <c r="TKL47" s="114"/>
      <c r="TKM47" s="114"/>
      <c r="TKN47" s="114"/>
      <c r="TKO47" s="114"/>
      <c r="TKP47" s="114"/>
      <c r="TKQ47" s="114"/>
      <c r="TKR47" s="114"/>
      <c r="TKS47" s="114"/>
      <c r="TKT47" s="114"/>
      <c r="TKU47" s="114"/>
      <c r="TKV47" s="114"/>
      <c r="TKW47" s="114"/>
      <c r="TKX47" s="114"/>
      <c r="TKY47" s="114"/>
      <c r="TKZ47" s="114"/>
      <c r="TLA47" s="114"/>
      <c r="TLB47" s="114"/>
      <c r="TLC47" s="114"/>
      <c r="TLD47" s="114"/>
      <c r="TLE47" s="114"/>
      <c r="TLF47" s="114"/>
      <c r="TLG47" s="114"/>
      <c r="TLH47" s="114"/>
      <c r="TLI47" s="114"/>
      <c r="TLJ47" s="114"/>
      <c r="TLK47" s="114"/>
      <c r="TLL47" s="114"/>
      <c r="TLM47" s="114"/>
      <c r="TLN47" s="114"/>
      <c r="TLO47" s="114"/>
      <c r="TLP47" s="114"/>
      <c r="TLQ47" s="114"/>
      <c r="TLR47" s="114"/>
      <c r="TLS47" s="114"/>
      <c r="TLT47" s="114"/>
      <c r="TLU47" s="114"/>
      <c r="TLV47" s="114"/>
      <c r="TLW47" s="114"/>
      <c r="TLX47" s="114"/>
      <c r="TLY47" s="114"/>
      <c r="TLZ47" s="114"/>
      <c r="TMA47" s="114"/>
      <c r="TMB47" s="114"/>
      <c r="TMC47" s="114"/>
      <c r="TMD47" s="114"/>
      <c r="TME47" s="114"/>
      <c r="TMF47" s="114"/>
      <c r="TMG47" s="114"/>
      <c r="TMH47" s="114"/>
      <c r="TMI47" s="114"/>
      <c r="TMJ47" s="114"/>
      <c r="TMK47" s="114"/>
      <c r="TML47" s="114"/>
      <c r="TMM47" s="114"/>
      <c r="TMN47" s="114"/>
      <c r="TMO47" s="114"/>
      <c r="TMP47" s="114"/>
      <c r="TMQ47" s="114"/>
      <c r="TMR47" s="114"/>
      <c r="TMS47" s="114"/>
      <c r="TMT47" s="114"/>
      <c r="TMU47" s="114"/>
      <c r="TMV47" s="114"/>
      <c r="TMW47" s="114"/>
      <c r="TMX47" s="114"/>
      <c r="TMY47" s="114"/>
      <c r="TMZ47" s="114"/>
      <c r="TNA47" s="114"/>
      <c r="TNB47" s="114"/>
      <c r="TNC47" s="114"/>
      <c r="TND47" s="114"/>
      <c r="TNE47" s="114"/>
      <c r="TNF47" s="114"/>
      <c r="TNG47" s="114"/>
      <c r="TNH47" s="114"/>
      <c r="TNI47" s="114"/>
      <c r="TNJ47" s="114"/>
      <c r="TNK47" s="114"/>
      <c r="TNL47" s="114"/>
      <c r="TNM47" s="114"/>
      <c r="TNN47" s="114"/>
      <c r="TNO47" s="114"/>
      <c r="TNP47" s="114"/>
      <c r="TNQ47" s="114"/>
      <c r="TNR47" s="114"/>
      <c r="TNS47" s="114"/>
      <c r="TNT47" s="114"/>
      <c r="TNU47" s="114"/>
      <c r="TNV47" s="114"/>
      <c r="TNW47" s="114"/>
      <c r="TNX47" s="114"/>
      <c r="TNY47" s="114"/>
      <c r="TNZ47" s="114"/>
      <c r="TOA47" s="114"/>
      <c r="TOB47" s="114"/>
      <c r="TOC47" s="114"/>
      <c r="TOD47" s="114"/>
      <c r="TOE47" s="114"/>
      <c r="TOF47" s="114"/>
      <c r="TOG47" s="114"/>
      <c r="TOH47" s="114"/>
      <c r="TOI47" s="114"/>
      <c r="TOJ47" s="114"/>
      <c r="TOK47" s="114"/>
      <c r="TOL47" s="114"/>
      <c r="TOM47" s="114"/>
      <c r="TON47" s="114"/>
      <c r="TOO47" s="114"/>
      <c r="TOP47" s="114"/>
      <c r="TOQ47" s="114"/>
      <c r="TOR47" s="114"/>
      <c r="TOS47" s="114"/>
      <c r="TOT47" s="114"/>
      <c r="TOU47" s="114"/>
      <c r="TOV47" s="114"/>
      <c r="TOW47" s="114"/>
      <c r="TOX47" s="114"/>
      <c r="TOY47" s="114"/>
      <c r="TOZ47" s="114"/>
      <c r="TPA47" s="114"/>
      <c r="TPB47" s="114"/>
      <c r="TPC47" s="114"/>
      <c r="TPD47" s="114"/>
      <c r="TPE47" s="114"/>
      <c r="TPF47" s="114"/>
      <c r="TPG47" s="114"/>
      <c r="TPH47" s="114"/>
      <c r="TPI47" s="114"/>
      <c r="TPJ47" s="114"/>
      <c r="TPK47" s="114"/>
      <c r="TPL47" s="114"/>
      <c r="TPM47" s="114"/>
      <c r="TPN47" s="114"/>
      <c r="TPO47" s="114"/>
      <c r="TPP47" s="114"/>
      <c r="TPQ47" s="114"/>
      <c r="TPR47" s="114"/>
      <c r="TPS47" s="114"/>
      <c r="TPT47" s="114"/>
      <c r="TPU47" s="114"/>
      <c r="TPV47" s="114"/>
      <c r="TPW47" s="114"/>
      <c r="TPX47" s="114"/>
      <c r="TPY47" s="114"/>
      <c r="TPZ47" s="114"/>
      <c r="TQA47" s="114"/>
      <c r="TQB47" s="114"/>
      <c r="TQC47" s="114"/>
      <c r="TQD47" s="114"/>
      <c r="TQE47" s="114"/>
      <c r="TQF47" s="114"/>
      <c r="TQG47" s="114"/>
      <c r="TQH47" s="114"/>
      <c r="TQI47" s="114"/>
      <c r="TQJ47" s="114"/>
      <c r="TQK47" s="114"/>
      <c r="TQL47" s="114"/>
      <c r="TQM47" s="114"/>
      <c r="TQN47" s="114"/>
      <c r="TQO47" s="114"/>
      <c r="TQP47" s="114"/>
      <c r="TQQ47" s="114"/>
      <c r="TQR47" s="114"/>
      <c r="TQS47" s="114"/>
      <c r="TQT47" s="114"/>
      <c r="TQU47" s="114"/>
      <c r="TQV47" s="114"/>
      <c r="TQW47" s="114"/>
      <c r="TQX47" s="114"/>
      <c r="TQY47" s="114"/>
      <c r="TQZ47" s="114"/>
      <c r="TRA47" s="114"/>
      <c r="TRB47" s="114"/>
      <c r="TRC47" s="114"/>
      <c r="TRD47" s="114"/>
      <c r="TRE47" s="114"/>
      <c r="TRF47" s="114"/>
      <c r="TRG47" s="114"/>
      <c r="TRH47" s="114"/>
      <c r="TRI47" s="114"/>
      <c r="TRJ47" s="114"/>
      <c r="TRK47" s="114"/>
      <c r="TRL47" s="114"/>
      <c r="TRM47" s="114"/>
      <c r="TRN47" s="114"/>
      <c r="TRO47" s="114"/>
      <c r="TRP47" s="114"/>
      <c r="TRQ47" s="114"/>
      <c r="TRR47" s="114"/>
      <c r="TRS47" s="114"/>
      <c r="TRT47" s="114"/>
      <c r="TRU47" s="114"/>
      <c r="TRV47" s="114"/>
      <c r="TRW47" s="114"/>
      <c r="TRX47" s="114"/>
      <c r="TRY47" s="114"/>
      <c r="TRZ47" s="114"/>
      <c r="TSA47" s="114"/>
      <c r="TSB47" s="114"/>
      <c r="TSC47" s="114"/>
      <c r="TSD47" s="114"/>
      <c r="TSE47" s="114"/>
      <c r="TSF47" s="114"/>
      <c r="TSG47" s="114"/>
      <c r="TSH47" s="114"/>
      <c r="TSI47" s="114"/>
      <c r="TSJ47" s="114"/>
      <c r="TSK47" s="114"/>
      <c r="TSL47" s="114"/>
      <c r="TSM47" s="114"/>
      <c r="TSN47" s="114"/>
      <c r="TSO47" s="114"/>
      <c r="TSP47" s="114"/>
      <c r="TSQ47" s="114"/>
      <c r="TSR47" s="114"/>
      <c r="TSS47" s="114"/>
      <c r="TST47" s="114"/>
      <c r="TSU47" s="114"/>
      <c r="TSV47" s="114"/>
      <c r="TSW47" s="114"/>
      <c r="TSX47" s="114"/>
      <c r="TSY47" s="114"/>
      <c r="TSZ47" s="114"/>
      <c r="TTA47" s="114"/>
      <c r="TTB47" s="114"/>
      <c r="TTC47" s="114"/>
      <c r="TTD47" s="114"/>
      <c r="TTE47" s="114"/>
      <c r="TTF47" s="114"/>
      <c r="TTG47" s="114"/>
      <c r="TTH47" s="114"/>
      <c r="TTI47" s="114"/>
      <c r="TTJ47" s="114"/>
      <c r="TTK47" s="114"/>
      <c r="TTL47" s="114"/>
      <c r="TTM47" s="114"/>
      <c r="TTN47" s="114"/>
      <c r="TTO47" s="114"/>
      <c r="TTP47" s="114"/>
      <c r="TTQ47" s="114"/>
      <c r="TTR47" s="114"/>
      <c r="TTS47" s="114"/>
      <c r="TTT47" s="114"/>
      <c r="TTU47" s="114"/>
      <c r="TTV47" s="114"/>
      <c r="TTW47" s="114"/>
      <c r="TTX47" s="114"/>
      <c r="TTY47" s="114"/>
      <c r="TTZ47" s="114"/>
      <c r="TUA47" s="114"/>
      <c r="TUB47" s="114"/>
      <c r="TUC47" s="114"/>
      <c r="TUD47" s="114"/>
      <c r="TUE47" s="114"/>
      <c r="TUF47" s="114"/>
      <c r="TUG47" s="114"/>
      <c r="TUH47" s="114"/>
      <c r="TUI47" s="114"/>
      <c r="TUJ47" s="114"/>
      <c r="TUK47" s="114"/>
      <c r="TUL47" s="114"/>
      <c r="TUM47" s="114"/>
      <c r="TUN47" s="114"/>
      <c r="TUO47" s="114"/>
      <c r="TUP47" s="114"/>
      <c r="TUQ47" s="114"/>
      <c r="TUR47" s="114"/>
      <c r="TUS47" s="114"/>
      <c r="TUT47" s="114"/>
      <c r="TUU47" s="114"/>
      <c r="TUV47" s="114"/>
      <c r="TUW47" s="114"/>
      <c r="TUX47" s="114"/>
      <c r="TUY47" s="114"/>
      <c r="TUZ47" s="114"/>
      <c r="TVA47" s="114"/>
      <c r="TVB47" s="114"/>
      <c r="TVC47" s="114"/>
      <c r="TVD47" s="114"/>
      <c r="TVE47" s="114"/>
      <c r="TVF47" s="114"/>
      <c r="TVG47" s="114"/>
      <c r="TVH47" s="114"/>
      <c r="TVI47" s="114"/>
      <c r="TVJ47" s="114"/>
      <c r="TVK47" s="114"/>
      <c r="TVL47" s="114"/>
      <c r="TVM47" s="114"/>
      <c r="TVN47" s="114"/>
      <c r="TVO47" s="114"/>
      <c r="TVP47" s="114"/>
      <c r="TVQ47" s="114"/>
      <c r="TVR47" s="114"/>
      <c r="TVS47" s="114"/>
      <c r="TVT47" s="114"/>
      <c r="TVU47" s="114"/>
      <c r="TVV47" s="114"/>
      <c r="TVW47" s="114"/>
      <c r="TVX47" s="114"/>
      <c r="TVY47" s="114"/>
      <c r="TVZ47" s="114"/>
      <c r="TWA47" s="114"/>
      <c r="TWB47" s="114"/>
      <c r="TWC47" s="114"/>
      <c r="TWD47" s="114"/>
      <c r="TWE47" s="114"/>
      <c r="TWF47" s="114"/>
      <c r="TWG47" s="114"/>
      <c r="TWH47" s="114"/>
      <c r="TWI47" s="114"/>
      <c r="TWJ47" s="114"/>
      <c r="TWK47" s="114"/>
      <c r="TWL47" s="114"/>
      <c r="TWM47" s="114"/>
      <c r="TWN47" s="114"/>
      <c r="TWO47" s="114"/>
      <c r="TWP47" s="114"/>
      <c r="TWQ47" s="114"/>
      <c r="TWR47" s="114"/>
      <c r="TWS47" s="114"/>
      <c r="TWT47" s="114"/>
      <c r="TWU47" s="114"/>
      <c r="TWV47" s="114"/>
      <c r="TWW47" s="114"/>
      <c r="TWX47" s="114"/>
      <c r="TWY47" s="114"/>
      <c r="TWZ47" s="114"/>
      <c r="TXA47" s="114"/>
      <c r="TXB47" s="114"/>
      <c r="TXC47" s="114"/>
      <c r="TXD47" s="114"/>
      <c r="TXE47" s="114"/>
      <c r="TXF47" s="114"/>
      <c r="TXG47" s="114"/>
      <c r="TXH47" s="114"/>
      <c r="TXI47" s="114"/>
      <c r="TXJ47" s="114"/>
      <c r="TXK47" s="114"/>
      <c r="TXL47" s="114"/>
      <c r="TXM47" s="114"/>
      <c r="TXN47" s="114"/>
      <c r="TXO47" s="114"/>
      <c r="TXP47" s="114"/>
      <c r="TXQ47" s="114"/>
      <c r="TXR47" s="114"/>
      <c r="TXS47" s="114"/>
      <c r="TXT47" s="114"/>
      <c r="TXU47" s="114"/>
      <c r="TXV47" s="114"/>
      <c r="TXW47" s="114"/>
      <c r="TXX47" s="114"/>
      <c r="TXY47" s="114"/>
      <c r="TXZ47" s="114"/>
      <c r="TYA47" s="114"/>
      <c r="TYB47" s="114"/>
      <c r="TYC47" s="114"/>
      <c r="TYD47" s="114"/>
      <c r="TYE47" s="114"/>
      <c r="TYF47" s="114"/>
      <c r="TYG47" s="114"/>
      <c r="TYH47" s="114"/>
      <c r="TYI47" s="114"/>
      <c r="TYJ47" s="114"/>
      <c r="TYK47" s="114"/>
      <c r="TYL47" s="114"/>
      <c r="TYM47" s="114"/>
      <c r="TYN47" s="114"/>
      <c r="TYO47" s="114"/>
      <c r="TYP47" s="114"/>
      <c r="TYQ47" s="114"/>
      <c r="TYR47" s="114"/>
      <c r="TYS47" s="114"/>
      <c r="TYT47" s="114"/>
      <c r="TYU47" s="114"/>
      <c r="TYV47" s="114"/>
      <c r="TYW47" s="114"/>
      <c r="TYX47" s="114"/>
      <c r="TYY47" s="114"/>
      <c r="TYZ47" s="114"/>
      <c r="TZA47" s="114"/>
      <c r="TZB47" s="114"/>
      <c r="TZC47" s="114"/>
      <c r="TZD47" s="114"/>
      <c r="TZE47" s="114"/>
      <c r="TZF47" s="114"/>
      <c r="TZG47" s="114"/>
      <c r="TZH47" s="114"/>
      <c r="TZI47" s="114"/>
      <c r="TZJ47" s="114"/>
      <c r="TZK47" s="114"/>
      <c r="TZL47" s="114"/>
      <c r="TZM47" s="114"/>
      <c r="TZN47" s="114"/>
      <c r="TZO47" s="114"/>
      <c r="TZP47" s="114"/>
      <c r="TZQ47" s="114"/>
      <c r="TZR47" s="114"/>
      <c r="TZS47" s="114"/>
      <c r="TZT47" s="114"/>
      <c r="TZU47" s="114"/>
      <c r="TZV47" s="114"/>
      <c r="TZW47" s="114"/>
      <c r="TZX47" s="114"/>
      <c r="TZY47" s="114"/>
      <c r="TZZ47" s="114"/>
      <c r="UAA47" s="114"/>
      <c r="UAB47" s="114"/>
      <c r="UAC47" s="114"/>
      <c r="UAD47" s="114"/>
      <c r="UAE47" s="114"/>
      <c r="UAF47" s="114"/>
      <c r="UAG47" s="114"/>
      <c r="UAH47" s="114"/>
      <c r="UAI47" s="114"/>
      <c r="UAJ47" s="114"/>
      <c r="UAK47" s="114"/>
      <c r="UAL47" s="114"/>
      <c r="UAM47" s="114"/>
      <c r="UAN47" s="114"/>
      <c r="UAO47" s="114"/>
      <c r="UAP47" s="114"/>
      <c r="UAQ47" s="114"/>
      <c r="UAR47" s="114"/>
      <c r="UAS47" s="114"/>
      <c r="UAT47" s="114"/>
      <c r="UAU47" s="114"/>
      <c r="UAV47" s="114"/>
      <c r="UAW47" s="114"/>
      <c r="UAX47" s="114"/>
      <c r="UAY47" s="114"/>
      <c r="UAZ47" s="114"/>
      <c r="UBA47" s="114"/>
      <c r="UBB47" s="114"/>
      <c r="UBC47" s="114"/>
      <c r="UBD47" s="114"/>
      <c r="UBE47" s="114"/>
      <c r="UBF47" s="114"/>
      <c r="UBG47" s="114"/>
      <c r="UBH47" s="114"/>
      <c r="UBI47" s="114"/>
      <c r="UBJ47" s="114"/>
      <c r="UBK47" s="114"/>
      <c r="UBL47" s="114"/>
      <c r="UBM47" s="114"/>
      <c r="UBN47" s="114"/>
      <c r="UBO47" s="114"/>
      <c r="UBP47" s="114"/>
      <c r="UBQ47" s="114"/>
      <c r="UBR47" s="114"/>
      <c r="UBS47" s="114"/>
      <c r="UBT47" s="114"/>
      <c r="UBU47" s="114"/>
      <c r="UBV47" s="114"/>
      <c r="UBW47" s="114"/>
      <c r="UBX47" s="114"/>
      <c r="UBY47" s="114"/>
      <c r="UBZ47" s="114"/>
      <c r="UCA47" s="114"/>
      <c r="UCB47" s="114"/>
      <c r="UCC47" s="114"/>
      <c r="UCD47" s="114"/>
      <c r="UCE47" s="114"/>
      <c r="UCF47" s="114"/>
      <c r="UCG47" s="114"/>
      <c r="UCH47" s="114"/>
      <c r="UCI47" s="114"/>
      <c r="UCJ47" s="114"/>
      <c r="UCK47" s="114"/>
      <c r="UCL47" s="114"/>
      <c r="UCM47" s="114"/>
      <c r="UCN47" s="114"/>
      <c r="UCO47" s="114"/>
      <c r="UCP47" s="114"/>
      <c r="UCQ47" s="114"/>
      <c r="UCR47" s="114"/>
      <c r="UCS47" s="114"/>
      <c r="UCT47" s="114"/>
      <c r="UCU47" s="114"/>
      <c r="UCV47" s="114"/>
      <c r="UCW47" s="114"/>
      <c r="UCX47" s="114"/>
      <c r="UCY47" s="114"/>
      <c r="UCZ47" s="114"/>
      <c r="UDA47" s="114"/>
      <c r="UDB47" s="114"/>
      <c r="UDC47" s="114"/>
      <c r="UDD47" s="114"/>
      <c r="UDE47" s="114"/>
      <c r="UDF47" s="114"/>
      <c r="UDG47" s="114"/>
      <c r="UDH47" s="114"/>
      <c r="UDI47" s="114"/>
      <c r="UDJ47" s="114"/>
      <c r="UDK47" s="114"/>
      <c r="UDL47" s="114"/>
      <c r="UDM47" s="114"/>
      <c r="UDN47" s="114"/>
      <c r="UDO47" s="114"/>
      <c r="UDP47" s="114"/>
      <c r="UDQ47" s="114"/>
      <c r="UDR47" s="114"/>
      <c r="UDS47" s="114"/>
      <c r="UDT47" s="114"/>
      <c r="UDU47" s="114"/>
      <c r="UDV47" s="114"/>
      <c r="UDW47" s="114"/>
      <c r="UDX47" s="114"/>
      <c r="UDY47" s="114"/>
      <c r="UDZ47" s="114"/>
      <c r="UEA47" s="114"/>
      <c r="UEB47" s="114"/>
      <c r="UEC47" s="114"/>
      <c r="UED47" s="114"/>
      <c r="UEE47" s="114"/>
      <c r="UEF47" s="114"/>
      <c r="UEG47" s="114"/>
      <c r="UEH47" s="114"/>
      <c r="UEI47" s="114"/>
      <c r="UEJ47" s="114"/>
      <c r="UEK47" s="114"/>
      <c r="UEL47" s="114"/>
      <c r="UEM47" s="114"/>
      <c r="UEN47" s="114"/>
      <c r="UEO47" s="114"/>
      <c r="UEP47" s="114"/>
      <c r="UEQ47" s="114"/>
      <c r="UER47" s="114"/>
      <c r="UES47" s="114"/>
      <c r="UET47" s="114"/>
      <c r="UEU47" s="114"/>
      <c r="UEV47" s="114"/>
      <c r="UEW47" s="114"/>
      <c r="UEX47" s="114"/>
      <c r="UEY47" s="114"/>
      <c r="UEZ47" s="114"/>
      <c r="UFA47" s="114"/>
      <c r="UFB47" s="114"/>
      <c r="UFC47" s="114"/>
      <c r="UFD47" s="114"/>
      <c r="UFE47" s="114"/>
      <c r="UFF47" s="114"/>
      <c r="UFG47" s="114"/>
      <c r="UFH47" s="114"/>
      <c r="UFI47" s="114"/>
      <c r="UFJ47" s="114"/>
      <c r="UFK47" s="114"/>
      <c r="UFL47" s="114"/>
      <c r="UFM47" s="114"/>
      <c r="UFN47" s="114"/>
      <c r="UFO47" s="114"/>
      <c r="UFP47" s="114"/>
      <c r="UFQ47" s="114"/>
      <c r="UFR47" s="114"/>
      <c r="UFS47" s="114"/>
      <c r="UFT47" s="114"/>
      <c r="UFU47" s="114"/>
      <c r="UFV47" s="114"/>
      <c r="UFW47" s="114"/>
      <c r="UFX47" s="114"/>
      <c r="UFY47" s="114"/>
      <c r="UFZ47" s="114"/>
      <c r="UGA47" s="114"/>
      <c r="UGB47" s="114"/>
      <c r="UGC47" s="114"/>
      <c r="UGD47" s="114"/>
      <c r="UGE47" s="114"/>
      <c r="UGF47" s="114"/>
      <c r="UGG47" s="114"/>
      <c r="UGH47" s="114"/>
      <c r="UGI47" s="114"/>
      <c r="UGJ47" s="114"/>
      <c r="UGK47" s="114"/>
      <c r="UGL47" s="114"/>
      <c r="UGM47" s="114"/>
      <c r="UGN47" s="114"/>
      <c r="UGO47" s="114"/>
      <c r="UGP47" s="114"/>
      <c r="UGQ47" s="114"/>
      <c r="UGR47" s="114"/>
      <c r="UGS47" s="114"/>
      <c r="UGT47" s="114"/>
      <c r="UGU47" s="114"/>
      <c r="UGV47" s="114"/>
      <c r="UGW47" s="114"/>
      <c r="UGX47" s="114"/>
      <c r="UGY47" s="114"/>
      <c r="UGZ47" s="114"/>
      <c r="UHA47" s="114"/>
      <c r="UHB47" s="114"/>
      <c r="UHC47" s="114"/>
      <c r="UHD47" s="114"/>
      <c r="UHE47" s="114"/>
      <c r="UHF47" s="114"/>
      <c r="UHG47" s="114"/>
      <c r="UHH47" s="114"/>
      <c r="UHI47" s="114"/>
      <c r="UHJ47" s="114"/>
      <c r="UHK47" s="114"/>
      <c r="UHL47" s="114"/>
      <c r="UHM47" s="114"/>
      <c r="UHN47" s="114"/>
      <c r="UHO47" s="114"/>
      <c r="UHP47" s="114"/>
      <c r="UHQ47" s="114"/>
      <c r="UHR47" s="114"/>
      <c r="UHS47" s="114"/>
      <c r="UHT47" s="114"/>
      <c r="UHU47" s="114"/>
      <c r="UHV47" s="114"/>
      <c r="UHW47" s="114"/>
      <c r="UHX47" s="114"/>
      <c r="UHY47" s="114"/>
      <c r="UHZ47" s="114"/>
      <c r="UIA47" s="114"/>
      <c r="UIB47" s="114"/>
      <c r="UIC47" s="114"/>
      <c r="UID47" s="114"/>
      <c r="UIE47" s="114"/>
      <c r="UIF47" s="114"/>
      <c r="UIG47" s="114"/>
      <c r="UIH47" s="114"/>
      <c r="UII47" s="114"/>
      <c r="UIJ47" s="114"/>
      <c r="UIK47" s="114"/>
      <c r="UIL47" s="114"/>
      <c r="UIM47" s="114"/>
      <c r="UIN47" s="114"/>
      <c r="UIO47" s="114"/>
      <c r="UIP47" s="114"/>
      <c r="UIQ47" s="114"/>
      <c r="UIR47" s="114"/>
      <c r="UIS47" s="114"/>
      <c r="UIT47" s="114"/>
      <c r="UIU47" s="114"/>
      <c r="UIV47" s="114"/>
      <c r="UIW47" s="114"/>
      <c r="UIX47" s="114"/>
      <c r="UIY47" s="114"/>
      <c r="UIZ47" s="114"/>
      <c r="UJA47" s="114"/>
      <c r="UJB47" s="114"/>
      <c r="UJC47" s="114"/>
      <c r="UJD47" s="114"/>
      <c r="UJE47" s="114"/>
      <c r="UJF47" s="114"/>
      <c r="UJG47" s="114"/>
      <c r="UJH47" s="114"/>
      <c r="UJI47" s="114"/>
      <c r="UJJ47" s="114"/>
      <c r="UJK47" s="114"/>
      <c r="UJL47" s="114"/>
      <c r="UJM47" s="114"/>
      <c r="UJN47" s="114"/>
      <c r="UJO47" s="114"/>
      <c r="UJP47" s="114"/>
      <c r="UJQ47" s="114"/>
      <c r="UJR47" s="114"/>
      <c r="UJS47" s="114"/>
      <c r="UJT47" s="114"/>
      <c r="UJU47" s="114"/>
      <c r="UJV47" s="114"/>
      <c r="UJW47" s="114"/>
      <c r="UJX47" s="114"/>
      <c r="UJY47" s="114"/>
      <c r="UJZ47" s="114"/>
      <c r="UKA47" s="114"/>
      <c r="UKB47" s="114"/>
      <c r="UKC47" s="114"/>
      <c r="UKD47" s="114"/>
      <c r="UKE47" s="114"/>
      <c r="UKF47" s="114"/>
      <c r="UKG47" s="114"/>
      <c r="UKH47" s="114"/>
      <c r="UKI47" s="114"/>
      <c r="UKJ47" s="114"/>
      <c r="UKK47" s="114"/>
      <c r="UKL47" s="114"/>
      <c r="UKM47" s="114"/>
      <c r="UKN47" s="114"/>
      <c r="UKO47" s="114"/>
      <c r="UKP47" s="114"/>
      <c r="UKQ47" s="114"/>
      <c r="UKR47" s="114"/>
      <c r="UKS47" s="114"/>
      <c r="UKT47" s="114"/>
      <c r="UKU47" s="114"/>
      <c r="UKV47" s="114"/>
      <c r="UKW47" s="114"/>
      <c r="UKX47" s="114"/>
      <c r="UKY47" s="114"/>
      <c r="UKZ47" s="114"/>
      <c r="ULA47" s="114"/>
      <c r="ULB47" s="114"/>
      <c r="ULC47" s="114"/>
      <c r="ULD47" s="114"/>
      <c r="ULE47" s="114"/>
      <c r="ULF47" s="114"/>
      <c r="ULG47" s="114"/>
      <c r="ULH47" s="114"/>
      <c r="ULI47" s="114"/>
      <c r="ULJ47" s="114"/>
      <c r="ULK47" s="114"/>
      <c r="ULL47" s="114"/>
      <c r="ULM47" s="114"/>
      <c r="ULN47" s="114"/>
      <c r="ULO47" s="114"/>
      <c r="ULP47" s="114"/>
      <c r="ULQ47" s="114"/>
      <c r="ULR47" s="114"/>
      <c r="ULS47" s="114"/>
      <c r="ULT47" s="114"/>
      <c r="ULU47" s="114"/>
      <c r="ULV47" s="114"/>
      <c r="ULW47" s="114"/>
      <c r="ULX47" s="114"/>
      <c r="ULY47" s="114"/>
      <c r="ULZ47" s="114"/>
      <c r="UMA47" s="114"/>
      <c r="UMB47" s="114"/>
      <c r="UMC47" s="114"/>
      <c r="UMD47" s="114"/>
      <c r="UME47" s="114"/>
      <c r="UMF47" s="114"/>
      <c r="UMG47" s="114"/>
      <c r="UMH47" s="114"/>
      <c r="UMI47" s="114"/>
      <c r="UMJ47" s="114"/>
      <c r="UMK47" s="114"/>
      <c r="UML47" s="114"/>
      <c r="UMM47" s="114"/>
      <c r="UMN47" s="114"/>
      <c r="UMO47" s="114"/>
      <c r="UMP47" s="114"/>
      <c r="UMQ47" s="114"/>
      <c r="UMR47" s="114"/>
      <c r="UMS47" s="114"/>
      <c r="UMT47" s="114"/>
      <c r="UMU47" s="114"/>
      <c r="UMV47" s="114"/>
      <c r="UMW47" s="114"/>
      <c r="UMX47" s="114"/>
      <c r="UMY47" s="114"/>
      <c r="UMZ47" s="114"/>
      <c r="UNA47" s="114"/>
      <c r="UNB47" s="114"/>
      <c r="UNC47" s="114"/>
      <c r="UND47" s="114"/>
      <c r="UNE47" s="114"/>
      <c r="UNF47" s="114"/>
      <c r="UNG47" s="114"/>
      <c r="UNH47" s="114"/>
      <c r="UNI47" s="114"/>
      <c r="UNJ47" s="114"/>
      <c r="UNK47" s="114"/>
      <c r="UNL47" s="114"/>
      <c r="UNM47" s="114"/>
      <c r="UNN47" s="114"/>
      <c r="UNO47" s="114"/>
      <c r="UNP47" s="114"/>
      <c r="UNQ47" s="114"/>
      <c r="UNR47" s="114"/>
      <c r="UNS47" s="114"/>
      <c r="UNT47" s="114"/>
      <c r="UNU47" s="114"/>
      <c r="UNV47" s="114"/>
      <c r="UNW47" s="114"/>
      <c r="UNX47" s="114"/>
      <c r="UNY47" s="114"/>
      <c r="UNZ47" s="114"/>
      <c r="UOA47" s="114"/>
      <c r="UOB47" s="114"/>
      <c r="UOC47" s="114"/>
      <c r="UOD47" s="114"/>
      <c r="UOE47" s="114"/>
      <c r="UOF47" s="114"/>
      <c r="UOG47" s="114"/>
      <c r="UOH47" s="114"/>
      <c r="UOI47" s="114"/>
      <c r="UOJ47" s="114"/>
      <c r="UOK47" s="114"/>
      <c r="UOL47" s="114"/>
      <c r="UOM47" s="114"/>
      <c r="UON47" s="114"/>
      <c r="UOO47" s="114"/>
      <c r="UOP47" s="114"/>
      <c r="UOQ47" s="114"/>
      <c r="UOR47" s="114"/>
      <c r="UOS47" s="114"/>
      <c r="UOT47" s="114"/>
      <c r="UOU47" s="114"/>
      <c r="UOV47" s="114"/>
      <c r="UOW47" s="114"/>
      <c r="UOX47" s="114"/>
      <c r="UOY47" s="114"/>
      <c r="UOZ47" s="114"/>
      <c r="UPA47" s="114"/>
      <c r="UPB47" s="114"/>
      <c r="UPC47" s="114"/>
      <c r="UPD47" s="114"/>
      <c r="UPE47" s="114"/>
      <c r="UPF47" s="114"/>
      <c r="UPG47" s="114"/>
      <c r="UPH47" s="114"/>
      <c r="UPI47" s="114"/>
      <c r="UPJ47" s="114"/>
      <c r="UPK47" s="114"/>
      <c r="UPL47" s="114"/>
      <c r="UPM47" s="114"/>
      <c r="UPN47" s="114"/>
      <c r="UPO47" s="114"/>
      <c r="UPP47" s="114"/>
      <c r="UPQ47" s="114"/>
      <c r="UPR47" s="114"/>
      <c r="UPS47" s="114"/>
      <c r="UPT47" s="114"/>
      <c r="UPU47" s="114"/>
      <c r="UPV47" s="114"/>
      <c r="UPW47" s="114"/>
      <c r="UPX47" s="114"/>
      <c r="UPY47" s="114"/>
      <c r="UPZ47" s="114"/>
      <c r="UQA47" s="114"/>
      <c r="UQB47" s="114"/>
      <c r="UQC47" s="114"/>
      <c r="UQD47" s="114"/>
      <c r="UQE47" s="114"/>
      <c r="UQF47" s="114"/>
      <c r="UQG47" s="114"/>
      <c r="UQH47" s="114"/>
      <c r="UQI47" s="114"/>
      <c r="UQJ47" s="114"/>
      <c r="UQK47" s="114"/>
      <c r="UQL47" s="114"/>
      <c r="UQM47" s="114"/>
      <c r="UQN47" s="114"/>
      <c r="UQO47" s="114"/>
      <c r="UQP47" s="114"/>
      <c r="UQQ47" s="114"/>
      <c r="UQR47" s="114"/>
      <c r="UQS47" s="114"/>
      <c r="UQT47" s="114"/>
      <c r="UQU47" s="114"/>
      <c r="UQV47" s="114"/>
      <c r="UQW47" s="114"/>
      <c r="UQX47" s="114"/>
      <c r="UQY47" s="114"/>
      <c r="UQZ47" s="114"/>
      <c r="URA47" s="114"/>
      <c r="URB47" s="114"/>
      <c r="URC47" s="114"/>
      <c r="URD47" s="114"/>
      <c r="URE47" s="114"/>
      <c r="URF47" s="114"/>
      <c r="URG47" s="114"/>
      <c r="URH47" s="114"/>
      <c r="URI47" s="114"/>
      <c r="URJ47" s="114"/>
      <c r="URK47" s="114"/>
      <c r="URL47" s="114"/>
      <c r="URM47" s="114"/>
      <c r="URN47" s="114"/>
      <c r="URO47" s="114"/>
      <c r="URP47" s="114"/>
      <c r="URQ47" s="114"/>
      <c r="URR47" s="114"/>
      <c r="URS47" s="114"/>
      <c r="URT47" s="114"/>
      <c r="URU47" s="114"/>
      <c r="URV47" s="114"/>
      <c r="URW47" s="114"/>
      <c r="URX47" s="114"/>
      <c r="URY47" s="114"/>
      <c r="URZ47" s="114"/>
      <c r="USA47" s="114"/>
      <c r="USB47" s="114"/>
      <c r="USC47" s="114"/>
      <c r="USD47" s="114"/>
      <c r="USE47" s="114"/>
      <c r="USF47" s="114"/>
      <c r="USG47" s="114"/>
      <c r="USH47" s="114"/>
      <c r="USI47" s="114"/>
      <c r="USJ47" s="114"/>
      <c r="USK47" s="114"/>
      <c r="USL47" s="114"/>
      <c r="USM47" s="114"/>
      <c r="USN47" s="114"/>
      <c r="USO47" s="114"/>
      <c r="USP47" s="114"/>
      <c r="USQ47" s="114"/>
      <c r="USR47" s="114"/>
      <c r="USS47" s="114"/>
      <c r="UST47" s="114"/>
      <c r="USU47" s="114"/>
      <c r="USV47" s="114"/>
      <c r="USW47" s="114"/>
      <c r="USX47" s="114"/>
      <c r="USY47" s="114"/>
      <c r="USZ47" s="114"/>
      <c r="UTA47" s="114"/>
      <c r="UTB47" s="114"/>
      <c r="UTC47" s="114"/>
      <c r="UTD47" s="114"/>
      <c r="UTE47" s="114"/>
      <c r="UTF47" s="114"/>
      <c r="UTG47" s="114"/>
      <c r="UTH47" s="114"/>
      <c r="UTI47" s="114"/>
      <c r="UTJ47" s="114"/>
      <c r="UTK47" s="114"/>
      <c r="UTL47" s="114"/>
      <c r="UTM47" s="114"/>
      <c r="UTN47" s="114"/>
      <c r="UTO47" s="114"/>
      <c r="UTP47" s="114"/>
      <c r="UTQ47" s="114"/>
      <c r="UTR47" s="114"/>
      <c r="UTS47" s="114"/>
      <c r="UTT47" s="114"/>
      <c r="UTU47" s="114"/>
      <c r="UTV47" s="114"/>
      <c r="UTW47" s="114"/>
      <c r="UTX47" s="114"/>
      <c r="UTY47" s="114"/>
      <c r="UTZ47" s="114"/>
      <c r="UUA47" s="114"/>
      <c r="UUB47" s="114"/>
      <c r="UUC47" s="114"/>
      <c r="UUD47" s="114"/>
      <c r="UUE47" s="114"/>
      <c r="UUF47" s="114"/>
      <c r="UUG47" s="114"/>
      <c r="UUH47" s="114"/>
      <c r="UUI47" s="114"/>
      <c r="UUJ47" s="114"/>
      <c r="UUK47" s="114"/>
      <c r="UUL47" s="114"/>
      <c r="UUM47" s="114"/>
      <c r="UUN47" s="114"/>
      <c r="UUO47" s="114"/>
      <c r="UUP47" s="114"/>
      <c r="UUQ47" s="114"/>
      <c r="UUR47" s="114"/>
      <c r="UUS47" s="114"/>
      <c r="UUT47" s="114"/>
      <c r="UUU47" s="114"/>
      <c r="UUV47" s="114"/>
      <c r="UUW47" s="114"/>
      <c r="UUX47" s="114"/>
      <c r="UUY47" s="114"/>
      <c r="UUZ47" s="114"/>
      <c r="UVA47" s="114"/>
      <c r="UVB47" s="114"/>
      <c r="UVC47" s="114"/>
      <c r="UVD47" s="114"/>
      <c r="UVE47" s="114"/>
      <c r="UVF47" s="114"/>
      <c r="UVG47" s="114"/>
      <c r="UVH47" s="114"/>
      <c r="UVI47" s="114"/>
      <c r="UVJ47" s="114"/>
      <c r="UVK47" s="114"/>
      <c r="UVL47" s="114"/>
      <c r="UVM47" s="114"/>
      <c r="UVN47" s="114"/>
      <c r="UVO47" s="114"/>
      <c r="UVP47" s="114"/>
      <c r="UVQ47" s="114"/>
      <c r="UVR47" s="114"/>
      <c r="UVS47" s="114"/>
      <c r="UVT47" s="114"/>
      <c r="UVU47" s="114"/>
      <c r="UVV47" s="114"/>
      <c r="UVW47" s="114"/>
      <c r="UVX47" s="114"/>
      <c r="UVY47" s="114"/>
      <c r="UVZ47" s="114"/>
      <c r="UWA47" s="114"/>
      <c r="UWB47" s="114"/>
      <c r="UWC47" s="114"/>
      <c r="UWD47" s="114"/>
      <c r="UWE47" s="114"/>
      <c r="UWF47" s="114"/>
      <c r="UWG47" s="114"/>
      <c r="UWH47" s="114"/>
      <c r="UWI47" s="114"/>
      <c r="UWJ47" s="114"/>
      <c r="UWK47" s="114"/>
      <c r="UWL47" s="114"/>
      <c r="UWM47" s="114"/>
      <c r="UWN47" s="114"/>
      <c r="UWO47" s="114"/>
      <c r="UWP47" s="114"/>
      <c r="UWQ47" s="114"/>
      <c r="UWR47" s="114"/>
      <c r="UWS47" s="114"/>
      <c r="UWT47" s="114"/>
      <c r="UWU47" s="114"/>
      <c r="UWV47" s="114"/>
      <c r="UWW47" s="114"/>
      <c r="UWX47" s="114"/>
      <c r="UWY47" s="114"/>
      <c r="UWZ47" s="114"/>
      <c r="UXA47" s="114"/>
      <c r="UXB47" s="114"/>
      <c r="UXC47" s="114"/>
      <c r="UXD47" s="114"/>
      <c r="UXE47" s="114"/>
      <c r="UXF47" s="114"/>
      <c r="UXG47" s="114"/>
      <c r="UXH47" s="114"/>
      <c r="UXI47" s="114"/>
      <c r="UXJ47" s="114"/>
      <c r="UXK47" s="114"/>
      <c r="UXL47" s="114"/>
      <c r="UXM47" s="114"/>
      <c r="UXN47" s="114"/>
      <c r="UXO47" s="114"/>
      <c r="UXP47" s="114"/>
      <c r="UXQ47" s="114"/>
      <c r="UXR47" s="114"/>
      <c r="UXS47" s="114"/>
      <c r="UXT47" s="114"/>
      <c r="UXU47" s="114"/>
      <c r="UXV47" s="114"/>
      <c r="UXW47" s="114"/>
      <c r="UXX47" s="114"/>
      <c r="UXY47" s="114"/>
      <c r="UXZ47" s="114"/>
      <c r="UYA47" s="114"/>
      <c r="UYB47" s="114"/>
      <c r="UYC47" s="114"/>
      <c r="UYD47" s="114"/>
      <c r="UYE47" s="114"/>
      <c r="UYF47" s="114"/>
      <c r="UYG47" s="114"/>
      <c r="UYH47" s="114"/>
      <c r="UYI47" s="114"/>
      <c r="UYJ47" s="114"/>
      <c r="UYK47" s="114"/>
      <c r="UYL47" s="114"/>
      <c r="UYM47" s="114"/>
      <c r="UYN47" s="114"/>
      <c r="UYO47" s="114"/>
      <c r="UYP47" s="114"/>
      <c r="UYQ47" s="114"/>
      <c r="UYR47" s="114"/>
      <c r="UYS47" s="114"/>
      <c r="UYT47" s="114"/>
      <c r="UYU47" s="114"/>
      <c r="UYV47" s="114"/>
      <c r="UYW47" s="114"/>
      <c r="UYX47" s="114"/>
      <c r="UYY47" s="114"/>
      <c r="UYZ47" s="114"/>
      <c r="UZA47" s="114"/>
      <c r="UZB47" s="114"/>
      <c r="UZC47" s="114"/>
      <c r="UZD47" s="114"/>
      <c r="UZE47" s="114"/>
      <c r="UZF47" s="114"/>
      <c r="UZG47" s="114"/>
      <c r="UZH47" s="114"/>
      <c r="UZI47" s="114"/>
      <c r="UZJ47" s="114"/>
      <c r="UZK47" s="114"/>
      <c r="UZL47" s="114"/>
      <c r="UZM47" s="114"/>
      <c r="UZN47" s="114"/>
      <c r="UZO47" s="114"/>
      <c r="UZP47" s="114"/>
      <c r="UZQ47" s="114"/>
      <c r="UZR47" s="114"/>
      <c r="UZS47" s="114"/>
      <c r="UZT47" s="114"/>
      <c r="UZU47" s="114"/>
      <c r="UZV47" s="114"/>
      <c r="UZW47" s="114"/>
      <c r="UZX47" s="114"/>
      <c r="UZY47" s="114"/>
      <c r="UZZ47" s="114"/>
      <c r="VAA47" s="114"/>
      <c r="VAB47" s="114"/>
      <c r="VAC47" s="114"/>
      <c r="VAD47" s="114"/>
      <c r="VAE47" s="114"/>
      <c r="VAF47" s="114"/>
      <c r="VAG47" s="114"/>
      <c r="VAH47" s="114"/>
      <c r="VAI47" s="114"/>
      <c r="VAJ47" s="114"/>
      <c r="VAK47" s="114"/>
      <c r="VAL47" s="114"/>
      <c r="VAM47" s="114"/>
      <c r="VAN47" s="114"/>
      <c r="VAO47" s="114"/>
      <c r="VAP47" s="114"/>
      <c r="VAQ47" s="114"/>
      <c r="VAR47" s="114"/>
      <c r="VAS47" s="114"/>
      <c r="VAT47" s="114"/>
      <c r="VAU47" s="114"/>
      <c r="VAV47" s="114"/>
      <c r="VAW47" s="114"/>
      <c r="VAX47" s="114"/>
      <c r="VAY47" s="114"/>
      <c r="VAZ47" s="114"/>
      <c r="VBA47" s="114"/>
      <c r="VBB47" s="114"/>
      <c r="VBC47" s="114"/>
      <c r="VBD47" s="114"/>
      <c r="VBE47" s="114"/>
      <c r="VBF47" s="114"/>
      <c r="VBG47" s="114"/>
      <c r="VBH47" s="114"/>
      <c r="VBI47" s="114"/>
      <c r="VBJ47" s="114"/>
      <c r="VBK47" s="114"/>
      <c r="VBL47" s="114"/>
      <c r="VBM47" s="114"/>
      <c r="VBN47" s="114"/>
      <c r="VBO47" s="114"/>
      <c r="VBP47" s="114"/>
      <c r="VBQ47" s="114"/>
      <c r="VBR47" s="114"/>
      <c r="VBS47" s="114"/>
      <c r="VBT47" s="114"/>
      <c r="VBU47" s="114"/>
      <c r="VBV47" s="114"/>
      <c r="VBW47" s="114"/>
      <c r="VBX47" s="114"/>
      <c r="VBY47" s="114"/>
      <c r="VBZ47" s="114"/>
      <c r="VCA47" s="114"/>
      <c r="VCB47" s="114"/>
      <c r="VCC47" s="114"/>
      <c r="VCD47" s="114"/>
      <c r="VCE47" s="114"/>
      <c r="VCF47" s="114"/>
      <c r="VCG47" s="114"/>
      <c r="VCH47" s="114"/>
      <c r="VCI47" s="114"/>
      <c r="VCJ47" s="114"/>
      <c r="VCK47" s="114"/>
      <c r="VCL47" s="114"/>
      <c r="VCM47" s="114"/>
      <c r="VCN47" s="114"/>
      <c r="VCO47" s="114"/>
      <c r="VCP47" s="114"/>
      <c r="VCQ47" s="114"/>
      <c r="VCR47" s="114"/>
      <c r="VCS47" s="114"/>
      <c r="VCT47" s="114"/>
      <c r="VCU47" s="114"/>
      <c r="VCV47" s="114"/>
      <c r="VCW47" s="114"/>
      <c r="VCX47" s="114"/>
      <c r="VCY47" s="114"/>
      <c r="VCZ47" s="114"/>
      <c r="VDA47" s="114"/>
      <c r="VDB47" s="114"/>
      <c r="VDC47" s="114"/>
      <c r="VDD47" s="114"/>
      <c r="VDE47" s="114"/>
      <c r="VDF47" s="114"/>
      <c r="VDG47" s="114"/>
      <c r="VDH47" s="114"/>
      <c r="VDI47" s="114"/>
      <c r="VDJ47" s="114"/>
      <c r="VDK47" s="114"/>
      <c r="VDL47" s="114"/>
      <c r="VDM47" s="114"/>
      <c r="VDN47" s="114"/>
      <c r="VDO47" s="114"/>
      <c r="VDP47" s="114"/>
      <c r="VDQ47" s="114"/>
      <c r="VDR47" s="114"/>
      <c r="VDS47" s="114"/>
      <c r="VDT47" s="114"/>
      <c r="VDU47" s="114"/>
      <c r="VDV47" s="114"/>
      <c r="VDW47" s="114"/>
      <c r="VDX47" s="114"/>
      <c r="VDY47" s="114"/>
      <c r="VDZ47" s="114"/>
      <c r="VEA47" s="114"/>
      <c r="VEB47" s="114"/>
      <c r="VEC47" s="114"/>
      <c r="VED47" s="114"/>
      <c r="VEE47" s="114"/>
      <c r="VEF47" s="114"/>
      <c r="VEG47" s="114"/>
      <c r="VEH47" s="114"/>
      <c r="VEI47" s="114"/>
      <c r="VEJ47" s="114"/>
      <c r="VEK47" s="114"/>
      <c r="VEL47" s="114"/>
      <c r="VEM47" s="114"/>
      <c r="VEN47" s="114"/>
      <c r="VEO47" s="114"/>
      <c r="VEP47" s="114"/>
      <c r="VEQ47" s="114"/>
      <c r="VER47" s="114"/>
      <c r="VES47" s="114"/>
      <c r="VET47" s="114"/>
      <c r="VEU47" s="114"/>
      <c r="VEV47" s="114"/>
      <c r="VEW47" s="114"/>
      <c r="VEX47" s="114"/>
      <c r="VEY47" s="114"/>
      <c r="VEZ47" s="114"/>
      <c r="VFA47" s="114"/>
      <c r="VFB47" s="114"/>
      <c r="VFC47" s="114"/>
      <c r="VFD47" s="114"/>
      <c r="VFE47" s="114"/>
      <c r="VFF47" s="114"/>
      <c r="VFG47" s="114"/>
      <c r="VFH47" s="114"/>
      <c r="VFI47" s="114"/>
      <c r="VFJ47" s="114"/>
      <c r="VFK47" s="114"/>
      <c r="VFL47" s="114"/>
      <c r="VFM47" s="114"/>
      <c r="VFN47" s="114"/>
      <c r="VFO47" s="114"/>
      <c r="VFP47" s="114"/>
      <c r="VFQ47" s="114"/>
      <c r="VFR47" s="114"/>
      <c r="VFS47" s="114"/>
      <c r="VFT47" s="114"/>
      <c r="VFU47" s="114"/>
      <c r="VFV47" s="114"/>
      <c r="VFW47" s="114"/>
      <c r="VFX47" s="114"/>
      <c r="VFY47" s="114"/>
      <c r="VFZ47" s="114"/>
      <c r="VGA47" s="114"/>
      <c r="VGB47" s="114"/>
      <c r="VGC47" s="114"/>
      <c r="VGD47" s="114"/>
      <c r="VGE47" s="114"/>
      <c r="VGF47" s="114"/>
      <c r="VGG47" s="114"/>
      <c r="VGH47" s="114"/>
      <c r="VGI47" s="114"/>
      <c r="VGJ47" s="114"/>
      <c r="VGK47" s="114"/>
      <c r="VGL47" s="114"/>
      <c r="VGM47" s="114"/>
      <c r="VGN47" s="114"/>
      <c r="VGO47" s="114"/>
      <c r="VGP47" s="114"/>
      <c r="VGQ47" s="114"/>
      <c r="VGR47" s="114"/>
      <c r="VGS47" s="114"/>
      <c r="VGT47" s="114"/>
      <c r="VGU47" s="114"/>
      <c r="VGV47" s="114"/>
      <c r="VGW47" s="114"/>
      <c r="VGX47" s="114"/>
      <c r="VGY47" s="114"/>
      <c r="VGZ47" s="114"/>
      <c r="VHA47" s="114"/>
      <c r="VHB47" s="114"/>
      <c r="VHC47" s="114"/>
      <c r="VHD47" s="114"/>
      <c r="VHE47" s="114"/>
      <c r="VHF47" s="114"/>
      <c r="VHG47" s="114"/>
      <c r="VHH47" s="114"/>
      <c r="VHI47" s="114"/>
      <c r="VHJ47" s="114"/>
      <c r="VHK47" s="114"/>
      <c r="VHL47" s="114"/>
      <c r="VHM47" s="114"/>
      <c r="VHN47" s="114"/>
      <c r="VHO47" s="114"/>
      <c r="VHP47" s="114"/>
      <c r="VHQ47" s="114"/>
      <c r="VHR47" s="114"/>
      <c r="VHS47" s="114"/>
      <c r="VHT47" s="114"/>
      <c r="VHU47" s="114"/>
      <c r="VHV47" s="114"/>
      <c r="VHW47" s="114"/>
      <c r="VHX47" s="114"/>
      <c r="VHY47" s="114"/>
      <c r="VHZ47" s="114"/>
      <c r="VIA47" s="114"/>
      <c r="VIB47" s="114"/>
      <c r="VIC47" s="114"/>
      <c r="VID47" s="114"/>
      <c r="VIE47" s="114"/>
      <c r="VIF47" s="114"/>
      <c r="VIG47" s="114"/>
      <c r="VIH47" s="114"/>
      <c r="VII47" s="114"/>
      <c r="VIJ47" s="114"/>
      <c r="VIK47" s="114"/>
      <c r="VIL47" s="114"/>
      <c r="VIM47" s="114"/>
      <c r="VIN47" s="114"/>
      <c r="VIO47" s="114"/>
      <c r="VIP47" s="114"/>
      <c r="VIQ47" s="114"/>
      <c r="VIR47" s="114"/>
      <c r="VIS47" s="114"/>
      <c r="VIT47" s="114"/>
      <c r="VIU47" s="114"/>
      <c r="VIV47" s="114"/>
      <c r="VIW47" s="114"/>
      <c r="VIX47" s="114"/>
      <c r="VIY47" s="114"/>
      <c r="VIZ47" s="114"/>
      <c r="VJA47" s="114"/>
      <c r="VJB47" s="114"/>
      <c r="VJC47" s="114"/>
      <c r="VJD47" s="114"/>
      <c r="VJE47" s="114"/>
      <c r="VJF47" s="114"/>
      <c r="VJG47" s="114"/>
      <c r="VJH47" s="114"/>
      <c r="VJI47" s="114"/>
      <c r="VJJ47" s="114"/>
      <c r="VJK47" s="114"/>
      <c r="VJL47" s="114"/>
      <c r="VJM47" s="114"/>
      <c r="VJN47" s="114"/>
      <c r="VJO47" s="114"/>
      <c r="VJP47" s="114"/>
      <c r="VJQ47" s="114"/>
      <c r="VJR47" s="114"/>
      <c r="VJS47" s="114"/>
      <c r="VJT47" s="114"/>
      <c r="VJU47" s="114"/>
      <c r="VJV47" s="114"/>
      <c r="VJW47" s="114"/>
      <c r="VJX47" s="114"/>
      <c r="VJY47" s="114"/>
      <c r="VJZ47" s="114"/>
      <c r="VKA47" s="114"/>
      <c r="VKB47" s="114"/>
      <c r="VKC47" s="114"/>
      <c r="VKD47" s="114"/>
      <c r="VKE47" s="114"/>
      <c r="VKF47" s="114"/>
      <c r="VKG47" s="114"/>
      <c r="VKH47" s="114"/>
      <c r="VKI47" s="114"/>
      <c r="VKJ47" s="114"/>
      <c r="VKK47" s="114"/>
      <c r="VKL47" s="114"/>
      <c r="VKM47" s="114"/>
      <c r="VKN47" s="114"/>
      <c r="VKO47" s="114"/>
      <c r="VKP47" s="114"/>
      <c r="VKQ47" s="114"/>
      <c r="VKR47" s="114"/>
      <c r="VKS47" s="114"/>
      <c r="VKT47" s="114"/>
      <c r="VKU47" s="114"/>
      <c r="VKV47" s="114"/>
      <c r="VKW47" s="114"/>
      <c r="VKX47" s="114"/>
      <c r="VKY47" s="114"/>
      <c r="VKZ47" s="114"/>
      <c r="VLA47" s="114"/>
      <c r="VLB47" s="114"/>
      <c r="VLC47" s="114"/>
      <c r="VLD47" s="114"/>
      <c r="VLE47" s="114"/>
      <c r="VLF47" s="114"/>
      <c r="VLG47" s="114"/>
      <c r="VLH47" s="114"/>
      <c r="VLI47" s="114"/>
      <c r="VLJ47" s="114"/>
      <c r="VLK47" s="114"/>
      <c r="VLL47" s="114"/>
      <c r="VLM47" s="114"/>
      <c r="VLN47" s="114"/>
      <c r="VLO47" s="114"/>
      <c r="VLP47" s="114"/>
      <c r="VLQ47" s="114"/>
      <c r="VLR47" s="114"/>
      <c r="VLS47" s="114"/>
      <c r="VLT47" s="114"/>
      <c r="VLU47" s="114"/>
      <c r="VLV47" s="114"/>
      <c r="VLW47" s="114"/>
      <c r="VLX47" s="114"/>
      <c r="VLY47" s="114"/>
      <c r="VLZ47" s="114"/>
      <c r="VMA47" s="114"/>
      <c r="VMB47" s="114"/>
      <c r="VMC47" s="114"/>
      <c r="VMD47" s="114"/>
      <c r="VME47" s="114"/>
      <c r="VMF47" s="114"/>
      <c r="VMG47" s="114"/>
      <c r="VMH47" s="114"/>
      <c r="VMI47" s="114"/>
      <c r="VMJ47" s="114"/>
      <c r="VMK47" s="114"/>
      <c r="VML47" s="114"/>
      <c r="VMM47" s="114"/>
      <c r="VMN47" s="114"/>
      <c r="VMO47" s="114"/>
      <c r="VMP47" s="114"/>
      <c r="VMQ47" s="114"/>
      <c r="VMR47" s="114"/>
      <c r="VMS47" s="114"/>
      <c r="VMT47" s="114"/>
      <c r="VMU47" s="114"/>
      <c r="VMV47" s="114"/>
      <c r="VMW47" s="114"/>
      <c r="VMX47" s="114"/>
      <c r="VMY47" s="114"/>
      <c r="VMZ47" s="114"/>
      <c r="VNA47" s="114"/>
      <c r="VNB47" s="114"/>
      <c r="VNC47" s="114"/>
      <c r="VND47" s="114"/>
      <c r="VNE47" s="114"/>
      <c r="VNF47" s="114"/>
      <c r="VNG47" s="114"/>
      <c r="VNH47" s="114"/>
      <c r="VNI47" s="114"/>
      <c r="VNJ47" s="114"/>
      <c r="VNK47" s="114"/>
      <c r="VNL47" s="114"/>
      <c r="VNM47" s="114"/>
      <c r="VNN47" s="114"/>
      <c r="VNO47" s="114"/>
      <c r="VNP47" s="114"/>
      <c r="VNQ47" s="114"/>
      <c r="VNR47" s="114"/>
      <c r="VNS47" s="114"/>
      <c r="VNT47" s="114"/>
      <c r="VNU47" s="114"/>
      <c r="VNV47" s="114"/>
      <c r="VNW47" s="114"/>
      <c r="VNX47" s="114"/>
      <c r="VNY47" s="114"/>
      <c r="VNZ47" s="114"/>
      <c r="VOA47" s="114"/>
      <c r="VOB47" s="114"/>
      <c r="VOC47" s="114"/>
      <c r="VOD47" s="114"/>
      <c r="VOE47" s="114"/>
      <c r="VOF47" s="114"/>
      <c r="VOG47" s="114"/>
      <c r="VOH47" s="114"/>
      <c r="VOI47" s="114"/>
      <c r="VOJ47" s="114"/>
      <c r="VOK47" s="114"/>
      <c r="VOL47" s="114"/>
      <c r="VOM47" s="114"/>
      <c r="VON47" s="114"/>
      <c r="VOO47" s="114"/>
      <c r="VOP47" s="114"/>
      <c r="VOQ47" s="114"/>
      <c r="VOR47" s="114"/>
      <c r="VOS47" s="114"/>
      <c r="VOT47" s="114"/>
      <c r="VOU47" s="114"/>
      <c r="VOV47" s="114"/>
      <c r="VOW47" s="114"/>
      <c r="VOX47" s="114"/>
      <c r="VOY47" s="114"/>
      <c r="VOZ47" s="114"/>
      <c r="VPA47" s="114"/>
      <c r="VPB47" s="114"/>
      <c r="VPC47" s="114"/>
      <c r="VPD47" s="114"/>
      <c r="VPE47" s="114"/>
      <c r="VPF47" s="114"/>
      <c r="VPG47" s="114"/>
      <c r="VPH47" s="114"/>
      <c r="VPI47" s="114"/>
      <c r="VPJ47" s="114"/>
      <c r="VPK47" s="114"/>
      <c r="VPL47" s="114"/>
      <c r="VPM47" s="114"/>
      <c r="VPN47" s="114"/>
      <c r="VPO47" s="114"/>
      <c r="VPP47" s="114"/>
      <c r="VPQ47" s="114"/>
      <c r="VPR47" s="114"/>
      <c r="VPS47" s="114"/>
      <c r="VPT47" s="114"/>
      <c r="VPU47" s="114"/>
      <c r="VPV47" s="114"/>
      <c r="VPW47" s="114"/>
      <c r="VPX47" s="114"/>
      <c r="VPY47" s="114"/>
      <c r="VPZ47" s="114"/>
      <c r="VQA47" s="114"/>
      <c r="VQB47" s="114"/>
      <c r="VQC47" s="114"/>
      <c r="VQD47" s="114"/>
      <c r="VQE47" s="114"/>
      <c r="VQF47" s="114"/>
      <c r="VQG47" s="114"/>
      <c r="VQH47" s="114"/>
      <c r="VQI47" s="114"/>
      <c r="VQJ47" s="114"/>
      <c r="VQK47" s="114"/>
      <c r="VQL47" s="114"/>
      <c r="VQM47" s="114"/>
      <c r="VQN47" s="114"/>
      <c r="VQO47" s="114"/>
      <c r="VQP47" s="114"/>
      <c r="VQQ47" s="114"/>
      <c r="VQR47" s="114"/>
      <c r="VQS47" s="114"/>
      <c r="VQT47" s="114"/>
      <c r="VQU47" s="114"/>
      <c r="VQV47" s="114"/>
      <c r="VQW47" s="114"/>
      <c r="VQX47" s="114"/>
      <c r="VQY47" s="114"/>
      <c r="VQZ47" s="114"/>
      <c r="VRA47" s="114"/>
      <c r="VRB47" s="114"/>
      <c r="VRC47" s="114"/>
      <c r="VRD47" s="114"/>
      <c r="VRE47" s="114"/>
      <c r="VRF47" s="114"/>
      <c r="VRG47" s="114"/>
      <c r="VRH47" s="114"/>
      <c r="VRI47" s="114"/>
      <c r="VRJ47" s="114"/>
      <c r="VRK47" s="114"/>
      <c r="VRL47" s="114"/>
      <c r="VRM47" s="114"/>
      <c r="VRN47" s="114"/>
      <c r="VRO47" s="114"/>
      <c r="VRP47" s="114"/>
      <c r="VRQ47" s="114"/>
      <c r="VRR47" s="114"/>
      <c r="VRS47" s="114"/>
      <c r="VRT47" s="114"/>
      <c r="VRU47" s="114"/>
      <c r="VRV47" s="114"/>
      <c r="VRW47" s="114"/>
      <c r="VRX47" s="114"/>
      <c r="VRY47" s="114"/>
      <c r="VRZ47" s="114"/>
      <c r="VSA47" s="114"/>
      <c r="VSB47" s="114"/>
      <c r="VSC47" s="114"/>
      <c r="VSD47" s="114"/>
      <c r="VSE47" s="114"/>
      <c r="VSF47" s="114"/>
      <c r="VSG47" s="114"/>
      <c r="VSH47" s="114"/>
      <c r="VSI47" s="114"/>
      <c r="VSJ47" s="114"/>
      <c r="VSK47" s="114"/>
      <c r="VSL47" s="114"/>
      <c r="VSM47" s="114"/>
      <c r="VSN47" s="114"/>
      <c r="VSO47" s="114"/>
      <c r="VSP47" s="114"/>
      <c r="VSQ47" s="114"/>
      <c r="VSR47" s="114"/>
      <c r="VSS47" s="114"/>
      <c r="VST47" s="114"/>
      <c r="VSU47" s="114"/>
      <c r="VSV47" s="114"/>
      <c r="VSW47" s="114"/>
      <c r="VSX47" s="114"/>
      <c r="VSY47" s="114"/>
      <c r="VSZ47" s="114"/>
      <c r="VTA47" s="114"/>
      <c r="VTB47" s="114"/>
      <c r="VTC47" s="114"/>
      <c r="VTD47" s="114"/>
      <c r="VTE47" s="114"/>
      <c r="VTF47" s="114"/>
      <c r="VTG47" s="114"/>
      <c r="VTH47" s="114"/>
      <c r="VTI47" s="114"/>
      <c r="VTJ47" s="114"/>
      <c r="VTK47" s="114"/>
      <c r="VTL47" s="114"/>
      <c r="VTM47" s="114"/>
      <c r="VTN47" s="114"/>
      <c r="VTO47" s="114"/>
      <c r="VTP47" s="114"/>
      <c r="VTQ47" s="114"/>
      <c r="VTR47" s="114"/>
      <c r="VTS47" s="114"/>
      <c r="VTT47" s="114"/>
      <c r="VTU47" s="114"/>
      <c r="VTV47" s="114"/>
      <c r="VTW47" s="114"/>
      <c r="VTX47" s="114"/>
      <c r="VTY47" s="114"/>
      <c r="VTZ47" s="114"/>
      <c r="VUA47" s="114"/>
      <c r="VUB47" s="114"/>
      <c r="VUC47" s="114"/>
      <c r="VUD47" s="114"/>
      <c r="VUE47" s="114"/>
      <c r="VUF47" s="114"/>
      <c r="VUG47" s="114"/>
      <c r="VUH47" s="114"/>
      <c r="VUI47" s="114"/>
      <c r="VUJ47" s="114"/>
      <c r="VUK47" s="114"/>
      <c r="VUL47" s="114"/>
      <c r="VUM47" s="114"/>
      <c r="VUN47" s="114"/>
      <c r="VUO47" s="114"/>
      <c r="VUP47" s="114"/>
      <c r="VUQ47" s="114"/>
      <c r="VUR47" s="114"/>
      <c r="VUS47" s="114"/>
      <c r="VUT47" s="114"/>
      <c r="VUU47" s="114"/>
      <c r="VUV47" s="114"/>
      <c r="VUW47" s="114"/>
      <c r="VUX47" s="114"/>
      <c r="VUY47" s="114"/>
      <c r="VUZ47" s="114"/>
      <c r="VVA47" s="114"/>
      <c r="VVB47" s="114"/>
      <c r="VVC47" s="114"/>
      <c r="VVD47" s="114"/>
      <c r="VVE47" s="114"/>
      <c r="VVF47" s="114"/>
      <c r="VVG47" s="114"/>
      <c r="VVH47" s="114"/>
      <c r="VVI47" s="114"/>
      <c r="VVJ47" s="114"/>
      <c r="VVK47" s="114"/>
      <c r="VVL47" s="114"/>
      <c r="VVM47" s="114"/>
      <c r="VVN47" s="114"/>
      <c r="VVO47" s="114"/>
      <c r="VVP47" s="114"/>
      <c r="VVQ47" s="114"/>
      <c r="VVR47" s="114"/>
      <c r="VVS47" s="114"/>
      <c r="VVT47" s="114"/>
      <c r="VVU47" s="114"/>
      <c r="VVV47" s="114"/>
      <c r="VVW47" s="114"/>
      <c r="VVX47" s="114"/>
      <c r="VVY47" s="114"/>
      <c r="VVZ47" s="114"/>
      <c r="VWA47" s="114"/>
      <c r="VWB47" s="114"/>
      <c r="VWC47" s="114"/>
      <c r="VWD47" s="114"/>
      <c r="VWE47" s="114"/>
      <c r="VWF47" s="114"/>
      <c r="VWG47" s="114"/>
      <c r="VWH47" s="114"/>
      <c r="VWI47" s="114"/>
      <c r="VWJ47" s="114"/>
      <c r="VWK47" s="114"/>
      <c r="VWL47" s="114"/>
      <c r="VWM47" s="114"/>
      <c r="VWN47" s="114"/>
      <c r="VWO47" s="114"/>
      <c r="VWP47" s="114"/>
      <c r="VWQ47" s="114"/>
      <c r="VWR47" s="114"/>
      <c r="VWS47" s="114"/>
      <c r="VWT47" s="114"/>
      <c r="VWU47" s="114"/>
      <c r="VWV47" s="114"/>
      <c r="VWW47" s="114"/>
      <c r="VWX47" s="114"/>
      <c r="VWY47" s="114"/>
      <c r="VWZ47" s="114"/>
      <c r="VXA47" s="114"/>
      <c r="VXB47" s="114"/>
      <c r="VXC47" s="114"/>
      <c r="VXD47" s="114"/>
      <c r="VXE47" s="114"/>
      <c r="VXF47" s="114"/>
      <c r="VXG47" s="114"/>
      <c r="VXH47" s="114"/>
      <c r="VXI47" s="114"/>
      <c r="VXJ47" s="114"/>
      <c r="VXK47" s="114"/>
      <c r="VXL47" s="114"/>
      <c r="VXM47" s="114"/>
      <c r="VXN47" s="114"/>
      <c r="VXO47" s="114"/>
      <c r="VXP47" s="114"/>
      <c r="VXQ47" s="114"/>
      <c r="VXR47" s="114"/>
      <c r="VXS47" s="114"/>
      <c r="VXT47" s="114"/>
      <c r="VXU47" s="114"/>
      <c r="VXV47" s="114"/>
      <c r="VXW47" s="114"/>
      <c r="VXX47" s="114"/>
      <c r="VXY47" s="114"/>
      <c r="VXZ47" s="114"/>
      <c r="VYA47" s="114"/>
      <c r="VYB47" s="114"/>
      <c r="VYC47" s="114"/>
      <c r="VYD47" s="114"/>
      <c r="VYE47" s="114"/>
      <c r="VYF47" s="114"/>
      <c r="VYG47" s="114"/>
      <c r="VYH47" s="114"/>
      <c r="VYI47" s="114"/>
      <c r="VYJ47" s="114"/>
      <c r="VYK47" s="114"/>
      <c r="VYL47" s="114"/>
      <c r="VYM47" s="114"/>
      <c r="VYN47" s="114"/>
      <c r="VYO47" s="114"/>
      <c r="VYP47" s="114"/>
      <c r="VYQ47" s="114"/>
      <c r="VYR47" s="114"/>
      <c r="VYS47" s="114"/>
      <c r="VYT47" s="114"/>
      <c r="VYU47" s="114"/>
      <c r="VYV47" s="114"/>
      <c r="VYW47" s="114"/>
      <c r="VYX47" s="114"/>
      <c r="VYY47" s="114"/>
      <c r="VYZ47" s="114"/>
      <c r="VZA47" s="114"/>
      <c r="VZB47" s="114"/>
      <c r="VZC47" s="114"/>
      <c r="VZD47" s="114"/>
      <c r="VZE47" s="114"/>
      <c r="VZF47" s="114"/>
      <c r="VZG47" s="114"/>
      <c r="VZH47" s="114"/>
      <c r="VZI47" s="114"/>
      <c r="VZJ47" s="114"/>
      <c r="VZK47" s="114"/>
      <c r="VZL47" s="114"/>
      <c r="VZM47" s="114"/>
      <c r="VZN47" s="114"/>
      <c r="VZO47" s="114"/>
      <c r="VZP47" s="114"/>
      <c r="VZQ47" s="114"/>
      <c r="VZR47" s="114"/>
      <c r="VZS47" s="114"/>
      <c r="VZT47" s="114"/>
      <c r="VZU47" s="114"/>
      <c r="VZV47" s="114"/>
      <c r="VZW47" s="114"/>
      <c r="VZX47" s="114"/>
      <c r="VZY47" s="114"/>
      <c r="VZZ47" s="114"/>
      <c r="WAA47" s="114"/>
      <c r="WAB47" s="114"/>
      <c r="WAC47" s="114"/>
      <c r="WAD47" s="114"/>
      <c r="WAE47" s="114"/>
      <c r="WAF47" s="114"/>
      <c r="WAG47" s="114"/>
      <c r="WAH47" s="114"/>
      <c r="WAI47" s="114"/>
      <c r="WAJ47" s="114"/>
      <c r="WAK47" s="114"/>
      <c r="WAL47" s="114"/>
      <c r="WAM47" s="114"/>
      <c r="WAN47" s="114"/>
      <c r="WAO47" s="114"/>
      <c r="WAP47" s="114"/>
      <c r="WAQ47" s="114"/>
      <c r="WAR47" s="114"/>
      <c r="WAS47" s="114"/>
      <c r="WAT47" s="114"/>
      <c r="WAU47" s="114"/>
      <c r="WAV47" s="114"/>
      <c r="WAW47" s="114"/>
      <c r="WAX47" s="114"/>
      <c r="WAY47" s="114"/>
      <c r="WAZ47" s="114"/>
      <c r="WBA47" s="114"/>
      <c r="WBB47" s="114"/>
      <c r="WBC47" s="114"/>
      <c r="WBD47" s="114"/>
      <c r="WBE47" s="114"/>
      <c r="WBF47" s="114"/>
      <c r="WBG47" s="114"/>
      <c r="WBH47" s="114"/>
      <c r="WBI47" s="114"/>
      <c r="WBJ47" s="114"/>
      <c r="WBK47" s="114"/>
      <c r="WBL47" s="114"/>
      <c r="WBM47" s="114"/>
      <c r="WBN47" s="114"/>
      <c r="WBO47" s="114"/>
      <c r="WBP47" s="114"/>
      <c r="WBQ47" s="114"/>
      <c r="WBR47" s="114"/>
      <c r="WBS47" s="114"/>
      <c r="WBT47" s="114"/>
      <c r="WBU47" s="114"/>
      <c r="WBV47" s="114"/>
      <c r="WBW47" s="114"/>
      <c r="WBX47" s="114"/>
      <c r="WBY47" s="114"/>
      <c r="WBZ47" s="114"/>
      <c r="WCA47" s="114"/>
      <c r="WCB47" s="114"/>
      <c r="WCC47" s="114"/>
      <c r="WCD47" s="114"/>
      <c r="WCE47" s="114"/>
      <c r="WCF47" s="114"/>
      <c r="WCG47" s="114"/>
      <c r="WCH47" s="114"/>
      <c r="WCI47" s="114"/>
      <c r="WCJ47" s="114"/>
      <c r="WCK47" s="114"/>
      <c r="WCL47" s="114"/>
      <c r="WCM47" s="114"/>
      <c r="WCN47" s="114"/>
      <c r="WCO47" s="114"/>
      <c r="WCP47" s="114"/>
      <c r="WCQ47" s="114"/>
      <c r="WCR47" s="114"/>
      <c r="WCS47" s="114"/>
      <c r="WCT47" s="114"/>
      <c r="WCU47" s="114"/>
      <c r="WCV47" s="114"/>
      <c r="WCW47" s="114"/>
      <c r="WCX47" s="114"/>
      <c r="WCY47" s="114"/>
      <c r="WCZ47" s="114"/>
      <c r="WDA47" s="114"/>
      <c r="WDB47" s="114"/>
      <c r="WDC47" s="114"/>
      <c r="WDD47" s="114"/>
      <c r="WDE47" s="114"/>
      <c r="WDF47" s="114"/>
      <c r="WDG47" s="114"/>
      <c r="WDH47" s="114"/>
      <c r="WDI47" s="114"/>
      <c r="WDJ47" s="114"/>
      <c r="WDK47" s="114"/>
      <c r="WDL47" s="114"/>
      <c r="WDM47" s="114"/>
      <c r="WDN47" s="114"/>
      <c r="WDO47" s="114"/>
      <c r="WDP47" s="114"/>
      <c r="WDQ47" s="114"/>
      <c r="WDR47" s="114"/>
      <c r="WDS47" s="114"/>
      <c r="WDT47" s="114"/>
      <c r="WDU47" s="114"/>
      <c r="WDV47" s="114"/>
      <c r="WDW47" s="114"/>
      <c r="WDX47" s="114"/>
      <c r="WDY47" s="114"/>
      <c r="WDZ47" s="114"/>
      <c r="WEA47" s="114"/>
      <c r="WEB47" s="114"/>
      <c r="WEC47" s="114"/>
      <c r="WED47" s="114"/>
      <c r="WEE47" s="114"/>
      <c r="WEF47" s="114"/>
      <c r="WEG47" s="114"/>
      <c r="WEH47" s="114"/>
      <c r="WEI47" s="114"/>
      <c r="WEJ47" s="114"/>
      <c r="WEK47" s="114"/>
      <c r="WEL47" s="114"/>
      <c r="WEM47" s="114"/>
      <c r="WEN47" s="114"/>
      <c r="WEO47" s="114"/>
      <c r="WEP47" s="114"/>
      <c r="WEQ47" s="114"/>
      <c r="WER47" s="114"/>
      <c r="WES47" s="114"/>
      <c r="WET47" s="114"/>
      <c r="WEU47" s="114"/>
      <c r="WEV47" s="114"/>
      <c r="WEW47" s="114"/>
      <c r="WEX47" s="114"/>
      <c r="WEY47" s="114"/>
      <c r="WEZ47" s="114"/>
      <c r="WFA47" s="114"/>
      <c r="WFB47" s="114"/>
      <c r="WFC47" s="114"/>
      <c r="WFD47" s="114"/>
      <c r="WFE47" s="114"/>
      <c r="WFF47" s="114"/>
      <c r="WFG47" s="114"/>
      <c r="WFH47" s="114"/>
      <c r="WFI47" s="114"/>
      <c r="WFJ47" s="114"/>
      <c r="WFK47" s="114"/>
      <c r="WFL47" s="114"/>
      <c r="WFM47" s="114"/>
      <c r="WFN47" s="114"/>
      <c r="WFO47" s="114"/>
      <c r="WFP47" s="114"/>
      <c r="WFQ47" s="114"/>
      <c r="WFR47" s="114"/>
      <c r="WFS47" s="114"/>
      <c r="WFT47" s="114"/>
      <c r="WFU47" s="114"/>
      <c r="WFV47" s="114"/>
      <c r="WFW47" s="114"/>
      <c r="WFX47" s="114"/>
      <c r="WFY47" s="114"/>
      <c r="WFZ47" s="114"/>
      <c r="WGA47" s="114"/>
      <c r="WGB47" s="114"/>
      <c r="WGC47" s="114"/>
      <c r="WGD47" s="114"/>
      <c r="WGE47" s="114"/>
      <c r="WGF47" s="114"/>
      <c r="WGG47" s="114"/>
      <c r="WGH47" s="114"/>
      <c r="WGI47" s="114"/>
      <c r="WGJ47" s="114"/>
      <c r="WGK47" s="114"/>
      <c r="WGL47" s="114"/>
      <c r="WGM47" s="114"/>
      <c r="WGN47" s="114"/>
      <c r="WGO47" s="114"/>
      <c r="WGP47" s="114"/>
      <c r="WGQ47" s="114"/>
      <c r="WGR47" s="114"/>
      <c r="WGS47" s="114"/>
      <c r="WGT47" s="114"/>
      <c r="WGU47" s="114"/>
      <c r="WGV47" s="114"/>
      <c r="WGW47" s="114"/>
      <c r="WGX47" s="114"/>
      <c r="WGY47" s="114"/>
      <c r="WGZ47" s="114"/>
      <c r="WHA47" s="114"/>
      <c r="WHB47" s="114"/>
      <c r="WHC47" s="114"/>
      <c r="WHD47" s="114"/>
      <c r="WHE47" s="114"/>
      <c r="WHF47" s="114"/>
      <c r="WHG47" s="114"/>
      <c r="WHH47" s="114"/>
      <c r="WHI47" s="114"/>
      <c r="WHJ47" s="114"/>
      <c r="WHK47" s="114"/>
      <c r="WHL47" s="114"/>
      <c r="WHM47" s="114"/>
      <c r="WHN47" s="114"/>
      <c r="WHO47" s="114"/>
      <c r="WHP47" s="114"/>
      <c r="WHQ47" s="114"/>
      <c r="WHR47" s="114"/>
      <c r="WHS47" s="114"/>
      <c r="WHT47" s="114"/>
      <c r="WHU47" s="114"/>
      <c r="WHV47" s="114"/>
      <c r="WHW47" s="114"/>
      <c r="WHX47" s="114"/>
      <c r="WHY47" s="114"/>
      <c r="WHZ47" s="114"/>
      <c r="WIA47" s="114"/>
      <c r="WIB47" s="114"/>
      <c r="WIC47" s="114"/>
      <c r="WID47" s="114"/>
      <c r="WIE47" s="114"/>
      <c r="WIF47" s="114"/>
      <c r="WIG47" s="114"/>
      <c r="WIH47" s="114"/>
      <c r="WII47" s="114"/>
      <c r="WIJ47" s="114"/>
      <c r="WIK47" s="114"/>
      <c r="WIL47" s="114"/>
      <c r="WIM47" s="114"/>
      <c r="WIN47" s="114"/>
      <c r="WIO47" s="114"/>
      <c r="WIP47" s="114"/>
      <c r="WIQ47" s="114"/>
      <c r="WIR47" s="114"/>
      <c r="WIS47" s="114"/>
      <c r="WIT47" s="114"/>
      <c r="WIU47" s="114"/>
      <c r="WIV47" s="114"/>
      <c r="WIW47" s="114"/>
      <c r="WIX47" s="114"/>
      <c r="WIY47" s="114"/>
      <c r="WIZ47" s="114"/>
      <c r="WJA47" s="114"/>
      <c r="WJB47" s="114"/>
      <c r="WJC47" s="114"/>
      <c r="WJD47" s="114"/>
      <c r="WJE47" s="114"/>
      <c r="WJF47" s="114"/>
      <c r="WJG47" s="114"/>
      <c r="WJH47" s="114"/>
      <c r="WJI47" s="114"/>
      <c r="WJJ47" s="114"/>
      <c r="WJK47" s="114"/>
      <c r="WJL47" s="114"/>
      <c r="WJM47" s="114"/>
      <c r="WJN47" s="114"/>
      <c r="WJO47" s="114"/>
      <c r="WJP47" s="114"/>
      <c r="WJQ47" s="114"/>
      <c r="WJR47" s="114"/>
      <c r="WJS47" s="114"/>
      <c r="WJT47" s="114"/>
      <c r="WJU47" s="114"/>
      <c r="WJV47" s="114"/>
      <c r="WJW47" s="114"/>
      <c r="WJX47" s="114"/>
      <c r="WJY47" s="114"/>
      <c r="WJZ47" s="114"/>
      <c r="WKA47" s="114"/>
      <c r="WKB47" s="114"/>
      <c r="WKC47" s="114"/>
      <c r="WKD47" s="114"/>
      <c r="WKE47" s="114"/>
      <c r="WKF47" s="114"/>
      <c r="WKG47" s="114"/>
      <c r="WKH47" s="114"/>
      <c r="WKI47" s="114"/>
      <c r="WKJ47" s="114"/>
      <c r="WKK47" s="114"/>
      <c r="WKL47" s="114"/>
      <c r="WKM47" s="114"/>
      <c r="WKN47" s="114"/>
      <c r="WKO47" s="114"/>
      <c r="WKP47" s="114"/>
      <c r="WKQ47" s="114"/>
      <c r="WKR47" s="114"/>
      <c r="WKS47" s="114"/>
      <c r="WKT47" s="114"/>
      <c r="WKU47" s="114"/>
      <c r="WKV47" s="114"/>
      <c r="WKW47" s="114"/>
      <c r="WKX47" s="114"/>
      <c r="WKY47" s="114"/>
      <c r="WKZ47" s="114"/>
      <c r="WLA47" s="114"/>
      <c r="WLB47" s="114"/>
      <c r="WLC47" s="114"/>
      <c r="WLD47" s="114"/>
      <c r="WLE47" s="114"/>
      <c r="WLF47" s="114"/>
      <c r="WLG47" s="114"/>
      <c r="WLH47" s="114"/>
      <c r="WLI47" s="114"/>
      <c r="WLJ47" s="114"/>
      <c r="WLK47" s="114"/>
      <c r="WLL47" s="114"/>
      <c r="WLM47" s="114"/>
      <c r="WLN47" s="114"/>
      <c r="WLO47" s="114"/>
      <c r="WLP47" s="114"/>
      <c r="WLQ47" s="114"/>
      <c r="WLR47" s="114"/>
      <c r="WLS47" s="114"/>
      <c r="WLT47" s="114"/>
      <c r="WLU47" s="114"/>
      <c r="WLV47" s="114"/>
      <c r="WLW47" s="114"/>
      <c r="WLX47" s="114"/>
      <c r="WLY47" s="114"/>
      <c r="WLZ47" s="114"/>
      <c r="WMA47" s="114"/>
      <c r="WMB47" s="114"/>
      <c r="WMC47" s="114"/>
      <c r="WMD47" s="114"/>
      <c r="WME47" s="114"/>
      <c r="WMF47" s="114"/>
      <c r="WMG47" s="114"/>
      <c r="WMH47" s="114"/>
      <c r="WMI47" s="114"/>
      <c r="WMJ47" s="114"/>
      <c r="WMK47" s="114"/>
      <c r="WML47" s="114"/>
      <c r="WMM47" s="114"/>
      <c r="WMN47" s="114"/>
      <c r="WMO47" s="114"/>
      <c r="WMP47" s="114"/>
      <c r="WMQ47" s="114"/>
      <c r="WMR47" s="114"/>
      <c r="WMS47" s="114"/>
      <c r="WMT47" s="114"/>
      <c r="WMU47" s="114"/>
      <c r="WMV47" s="114"/>
      <c r="WMW47" s="114"/>
      <c r="WMX47" s="114"/>
      <c r="WMY47" s="114"/>
      <c r="WMZ47" s="114"/>
      <c r="WNA47" s="114"/>
      <c r="WNB47" s="114"/>
      <c r="WNC47" s="114"/>
      <c r="WND47" s="114"/>
      <c r="WNE47" s="114"/>
      <c r="WNF47" s="114"/>
      <c r="WNG47" s="114"/>
      <c r="WNH47" s="114"/>
      <c r="WNI47" s="114"/>
      <c r="WNJ47" s="114"/>
      <c r="WNK47" s="114"/>
      <c r="WNL47" s="114"/>
      <c r="WNM47" s="114"/>
      <c r="WNN47" s="114"/>
      <c r="WNO47" s="114"/>
      <c r="WNP47" s="114"/>
      <c r="WNQ47" s="114"/>
      <c r="WNR47" s="114"/>
      <c r="WNS47" s="114"/>
      <c r="WNT47" s="114"/>
      <c r="WNU47" s="114"/>
      <c r="WNV47" s="114"/>
      <c r="WNW47" s="114"/>
      <c r="WNX47" s="114"/>
      <c r="WNY47" s="114"/>
      <c r="WNZ47" s="114"/>
      <c r="WOA47" s="114"/>
      <c r="WOB47" s="114"/>
      <c r="WOC47" s="114"/>
      <c r="WOD47" s="114"/>
      <c r="WOE47" s="114"/>
      <c r="WOF47" s="114"/>
      <c r="WOG47" s="114"/>
      <c r="WOH47" s="114"/>
      <c r="WOI47" s="114"/>
      <c r="WOJ47" s="114"/>
      <c r="WOK47" s="114"/>
      <c r="WOL47" s="114"/>
      <c r="WOM47" s="114"/>
      <c r="WON47" s="114"/>
      <c r="WOO47" s="114"/>
      <c r="WOP47" s="114"/>
      <c r="WOQ47" s="114"/>
      <c r="WOR47" s="114"/>
      <c r="WOS47" s="114"/>
      <c r="WOT47" s="114"/>
      <c r="WOU47" s="114"/>
      <c r="WOV47" s="114"/>
      <c r="WOW47" s="114"/>
      <c r="WOX47" s="114"/>
      <c r="WOY47" s="114"/>
      <c r="WOZ47" s="114"/>
      <c r="WPA47" s="114"/>
      <c r="WPB47" s="114"/>
      <c r="WPC47" s="114"/>
      <c r="WPD47" s="114"/>
      <c r="WPE47" s="114"/>
      <c r="WPF47" s="114"/>
      <c r="WPG47" s="114"/>
      <c r="WPH47" s="114"/>
      <c r="WPI47" s="114"/>
      <c r="WPJ47" s="114"/>
      <c r="WPK47" s="114"/>
      <c r="WPL47" s="114"/>
      <c r="WPM47" s="114"/>
      <c r="WPN47" s="114"/>
      <c r="WPO47" s="114"/>
      <c r="WPP47" s="114"/>
      <c r="WPQ47" s="114"/>
      <c r="WPR47" s="114"/>
      <c r="WPS47" s="114"/>
      <c r="WPT47" s="114"/>
      <c r="WPU47" s="114"/>
      <c r="WPV47" s="114"/>
      <c r="WPW47" s="114"/>
      <c r="WPX47" s="114"/>
      <c r="WPY47" s="114"/>
      <c r="WPZ47" s="114"/>
      <c r="WQA47" s="114"/>
      <c r="WQB47" s="114"/>
      <c r="WQC47" s="114"/>
      <c r="WQD47" s="114"/>
      <c r="WQE47" s="114"/>
      <c r="WQF47" s="114"/>
      <c r="WQG47" s="114"/>
      <c r="WQH47" s="114"/>
      <c r="WQI47" s="114"/>
      <c r="WQJ47" s="114"/>
      <c r="WQK47" s="114"/>
      <c r="WQL47" s="114"/>
      <c r="WQM47" s="114"/>
      <c r="WQN47" s="114"/>
      <c r="WQO47" s="114"/>
      <c r="WQP47" s="114"/>
      <c r="WQQ47" s="114"/>
      <c r="WQR47" s="114"/>
      <c r="WQS47" s="114"/>
      <c r="WQT47" s="114"/>
      <c r="WQU47" s="114"/>
      <c r="WQV47" s="114"/>
      <c r="WQW47" s="114"/>
      <c r="WQX47" s="114"/>
      <c r="WQY47" s="114"/>
      <c r="WQZ47" s="114"/>
      <c r="WRA47" s="114"/>
      <c r="WRB47" s="114"/>
      <c r="WRC47" s="114"/>
      <c r="WRD47" s="114"/>
      <c r="WRE47" s="114"/>
      <c r="WRF47" s="114"/>
      <c r="WRG47" s="114"/>
      <c r="WRH47" s="114"/>
      <c r="WRI47" s="114"/>
      <c r="WRJ47" s="114"/>
      <c r="WRK47" s="114"/>
      <c r="WRL47" s="114"/>
      <c r="WRM47" s="114"/>
      <c r="WRN47" s="114"/>
      <c r="WRO47" s="114"/>
      <c r="WRP47" s="114"/>
      <c r="WRQ47" s="114"/>
      <c r="WRR47" s="114"/>
      <c r="WRS47" s="114"/>
      <c r="WRT47" s="114"/>
      <c r="WRU47" s="114"/>
      <c r="WRV47" s="114"/>
      <c r="WRW47" s="114"/>
      <c r="WRX47" s="114"/>
      <c r="WRY47" s="114"/>
      <c r="WRZ47" s="114"/>
      <c r="WSA47" s="114"/>
      <c r="WSB47" s="114"/>
      <c r="WSC47" s="114"/>
      <c r="WSD47" s="114"/>
      <c r="WSE47" s="114"/>
      <c r="WSF47" s="114"/>
      <c r="WSG47" s="114"/>
      <c r="WSH47" s="114"/>
      <c r="WSI47" s="114"/>
      <c r="WSJ47" s="114"/>
      <c r="WSK47" s="114"/>
      <c r="WSL47" s="114"/>
      <c r="WSM47" s="114"/>
      <c r="WSN47" s="114"/>
      <c r="WSO47" s="114"/>
      <c r="WSP47" s="114"/>
      <c r="WSQ47" s="114"/>
      <c r="WSR47" s="114"/>
      <c r="WSS47" s="114"/>
      <c r="WST47" s="114"/>
      <c r="WSU47" s="114"/>
      <c r="WSV47" s="114"/>
      <c r="WSW47" s="114"/>
      <c r="WSX47" s="114"/>
      <c r="WSY47" s="114"/>
      <c r="WSZ47" s="114"/>
      <c r="WTA47" s="114"/>
      <c r="WTB47" s="114"/>
      <c r="WTC47" s="114"/>
      <c r="WTD47" s="114"/>
      <c r="WTE47" s="114"/>
      <c r="WTF47" s="114"/>
      <c r="WTG47" s="114"/>
      <c r="WTH47" s="114"/>
      <c r="WTI47" s="114"/>
      <c r="WTJ47" s="114"/>
      <c r="WTK47" s="114"/>
      <c r="WTL47" s="114"/>
      <c r="WTM47" s="114"/>
      <c r="WTN47" s="114"/>
      <c r="WTO47" s="114"/>
      <c r="WTP47" s="114"/>
      <c r="WTQ47" s="114"/>
      <c r="WTR47" s="114"/>
      <c r="WTS47" s="114"/>
      <c r="WTT47" s="114"/>
      <c r="WTU47" s="114"/>
      <c r="WTV47" s="114"/>
      <c r="WTW47" s="114"/>
      <c r="WTX47" s="114"/>
      <c r="WTY47" s="114"/>
      <c r="WTZ47" s="114"/>
      <c r="WUA47" s="114"/>
      <c r="WUB47" s="114"/>
      <c r="WUC47" s="114"/>
      <c r="WUD47" s="114"/>
      <c r="WUE47" s="114"/>
      <c r="WUF47" s="114"/>
      <c r="WUG47" s="114"/>
      <c r="WUH47" s="114"/>
      <c r="WUI47" s="114"/>
      <c r="WUJ47" s="114"/>
      <c r="WUK47" s="114"/>
      <c r="WUL47" s="114"/>
      <c r="WUM47" s="114"/>
      <c r="WUN47" s="114"/>
      <c r="WUO47" s="114"/>
      <c r="WUP47" s="114"/>
      <c r="WUQ47" s="114"/>
      <c r="WUR47" s="114"/>
      <c r="WUS47" s="114"/>
      <c r="WUT47" s="114"/>
      <c r="WUU47" s="114"/>
      <c r="WUV47" s="114"/>
      <c r="WUW47" s="114"/>
      <c r="WUX47" s="114"/>
      <c r="WUY47" s="114"/>
      <c r="WUZ47" s="114"/>
      <c r="WVA47" s="114"/>
      <c r="WVB47" s="114"/>
      <c r="WVC47" s="114"/>
      <c r="WVD47" s="114"/>
      <c r="WVE47" s="114"/>
      <c r="WVF47" s="114"/>
      <c r="WVG47" s="114"/>
      <c r="WVH47" s="114"/>
      <c r="WVI47" s="114"/>
      <c r="WVJ47" s="114"/>
      <c r="WVK47" s="114"/>
      <c r="WVL47" s="114"/>
      <c r="WVM47" s="114"/>
      <c r="WVN47" s="114"/>
      <c r="WVO47" s="114"/>
      <c r="WVP47" s="114"/>
      <c r="WVQ47" s="114"/>
      <c r="WVR47" s="114"/>
      <c r="WVS47" s="114"/>
      <c r="WVT47" s="114"/>
      <c r="WVU47" s="114"/>
      <c r="WVV47" s="114"/>
      <c r="WVW47" s="114"/>
      <c r="WVX47" s="114"/>
      <c r="WVY47" s="114"/>
      <c r="WVZ47" s="114"/>
      <c r="WWA47" s="114"/>
      <c r="WWB47" s="114"/>
      <c r="WWC47" s="114"/>
      <c r="WWD47" s="114"/>
      <c r="WWE47" s="114"/>
      <c r="WWF47" s="114"/>
      <c r="WWG47" s="114"/>
      <c r="WWH47" s="114"/>
      <c r="WWI47" s="114"/>
      <c r="WWJ47" s="114"/>
      <c r="WWK47" s="114"/>
      <c r="WWL47" s="114"/>
      <c r="WWM47" s="114"/>
      <c r="WWN47" s="114"/>
      <c r="WWO47" s="114"/>
      <c r="WWP47" s="114"/>
      <c r="WWQ47" s="114"/>
      <c r="WWR47" s="114"/>
      <c r="WWS47" s="114"/>
      <c r="WWT47" s="114"/>
      <c r="WWU47" s="114"/>
      <c r="WWV47" s="114"/>
      <c r="WWW47" s="114"/>
      <c r="WWX47" s="114"/>
      <c r="WWY47" s="114"/>
      <c r="WWZ47" s="114"/>
      <c r="WXA47" s="114"/>
      <c r="WXB47" s="114"/>
      <c r="WXC47" s="114"/>
      <c r="WXD47" s="114"/>
      <c r="WXE47" s="114"/>
      <c r="WXF47" s="114"/>
      <c r="WXG47" s="114"/>
      <c r="WXH47" s="114"/>
      <c r="WXI47" s="114"/>
      <c r="WXJ47" s="114"/>
      <c r="WXK47" s="114"/>
      <c r="WXL47" s="114"/>
      <c r="WXM47" s="114"/>
      <c r="WXN47" s="114"/>
      <c r="WXO47" s="114"/>
      <c r="WXP47" s="114"/>
      <c r="WXQ47" s="114"/>
      <c r="WXR47" s="114"/>
      <c r="WXS47" s="114"/>
      <c r="WXT47" s="114"/>
      <c r="WXU47" s="114"/>
      <c r="WXV47" s="114"/>
      <c r="WXW47" s="114"/>
      <c r="WXX47" s="114"/>
      <c r="WXY47" s="114"/>
      <c r="WXZ47" s="114"/>
      <c r="WYA47" s="114"/>
      <c r="WYB47" s="114"/>
      <c r="WYC47" s="114"/>
      <c r="WYD47" s="114"/>
      <c r="WYE47" s="114"/>
      <c r="WYF47" s="114"/>
      <c r="WYG47" s="114"/>
      <c r="WYH47" s="114"/>
      <c r="WYI47" s="114"/>
      <c r="WYJ47" s="114"/>
      <c r="WYK47" s="114"/>
      <c r="WYL47" s="114"/>
      <c r="WYM47" s="114"/>
      <c r="WYN47" s="114"/>
      <c r="WYO47" s="114"/>
      <c r="WYP47" s="114"/>
      <c r="WYQ47" s="114"/>
      <c r="WYR47" s="114"/>
      <c r="WYS47" s="114"/>
      <c r="WYT47" s="114"/>
      <c r="WYU47" s="114"/>
      <c r="WYV47" s="114"/>
      <c r="WYW47" s="114"/>
      <c r="WYX47" s="114"/>
      <c r="WYY47" s="114"/>
      <c r="WYZ47" s="114"/>
      <c r="WZA47" s="114"/>
      <c r="WZB47" s="114"/>
      <c r="WZC47" s="114"/>
      <c r="WZD47" s="114"/>
      <c r="WZE47" s="114"/>
      <c r="WZF47" s="114"/>
      <c r="WZG47" s="114"/>
      <c r="WZH47" s="114"/>
      <c r="WZI47" s="114"/>
      <c r="WZJ47" s="114"/>
      <c r="WZK47" s="114"/>
      <c r="WZL47" s="114"/>
      <c r="WZM47" s="114"/>
      <c r="WZN47" s="114"/>
      <c r="WZO47" s="114"/>
      <c r="WZP47" s="114"/>
      <c r="WZQ47" s="114"/>
      <c r="WZR47" s="114"/>
      <c r="WZS47" s="114"/>
      <c r="WZT47" s="114"/>
      <c r="WZU47" s="114"/>
      <c r="WZV47" s="114"/>
      <c r="WZW47" s="114"/>
      <c r="WZX47" s="114"/>
      <c r="WZY47" s="114"/>
      <c r="WZZ47" s="114"/>
      <c r="XAA47" s="114"/>
      <c r="XAB47" s="114"/>
      <c r="XAC47" s="114"/>
      <c r="XAD47" s="114"/>
      <c r="XAE47" s="114"/>
      <c r="XAF47" s="114"/>
      <c r="XAG47" s="114"/>
      <c r="XAH47" s="114"/>
      <c r="XAI47" s="114"/>
      <c r="XAJ47" s="114"/>
      <c r="XAK47" s="114"/>
      <c r="XAL47" s="114"/>
      <c r="XAM47" s="114"/>
      <c r="XAN47" s="114"/>
      <c r="XAO47" s="114"/>
      <c r="XAP47" s="114"/>
      <c r="XAQ47" s="114"/>
      <c r="XAR47" s="114"/>
      <c r="XAS47" s="114"/>
      <c r="XAT47" s="114"/>
      <c r="XAU47" s="114"/>
      <c r="XAV47" s="114"/>
      <c r="XAW47" s="114"/>
      <c r="XAX47" s="114"/>
      <c r="XAY47" s="114"/>
      <c r="XAZ47" s="114"/>
      <c r="XBA47" s="114"/>
      <c r="XBB47" s="114"/>
      <c r="XBC47" s="114"/>
      <c r="XBD47" s="114"/>
      <c r="XBE47" s="114"/>
      <c r="XBF47" s="114"/>
      <c r="XBG47" s="114"/>
      <c r="XBH47" s="114"/>
      <c r="XBI47" s="114"/>
      <c r="XBJ47" s="114"/>
      <c r="XBK47" s="114"/>
      <c r="XBL47" s="114"/>
      <c r="XBM47" s="114"/>
      <c r="XBN47" s="114"/>
      <c r="XBO47" s="114"/>
      <c r="XBP47" s="114"/>
      <c r="XBQ47" s="114"/>
      <c r="XBR47" s="114"/>
      <c r="XBS47" s="114"/>
      <c r="XBT47" s="114"/>
      <c r="XBU47" s="114"/>
      <c r="XBV47" s="114"/>
      <c r="XBW47" s="114"/>
      <c r="XBX47" s="114"/>
      <c r="XBY47" s="114"/>
      <c r="XBZ47" s="114"/>
      <c r="XCA47" s="114"/>
      <c r="XCB47" s="114"/>
      <c r="XCC47" s="114"/>
      <c r="XCD47" s="114"/>
      <c r="XCE47" s="114"/>
      <c r="XCF47" s="114"/>
      <c r="XCG47" s="114"/>
      <c r="XCH47" s="114"/>
      <c r="XCI47" s="114"/>
      <c r="XCJ47" s="114"/>
      <c r="XCK47" s="114"/>
      <c r="XCL47" s="114"/>
      <c r="XCM47" s="114"/>
      <c r="XCN47" s="114"/>
      <c r="XCO47" s="114"/>
      <c r="XCP47" s="114"/>
      <c r="XCQ47" s="114"/>
      <c r="XCR47" s="114"/>
      <c r="XCS47" s="114"/>
      <c r="XCT47" s="114"/>
      <c r="XCU47" s="114"/>
      <c r="XCV47" s="114"/>
      <c r="XCW47" s="114"/>
      <c r="XCX47" s="114"/>
      <c r="XCY47" s="114"/>
      <c r="XCZ47" s="114"/>
      <c r="XDA47" s="114"/>
      <c r="XDB47" s="114"/>
      <c r="XDC47" s="114"/>
      <c r="XDD47" s="114"/>
      <c r="XDE47" s="114"/>
      <c r="XDF47" s="114"/>
      <c r="XDG47" s="114"/>
      <c r="XDH47" s="114"/>
      <c r="XDI47" s="114"/>
      <c r="XDJ47" s="114"/>
      <c r="XDK47" s="114"/>
      <c r="XDL47" s="114"/>
      <c r="XDM47" s="114"/>
      <c r="XDN47" s="114"/>
      <c r="XDO47" s="114"/>
      <c r="XDP47" s="114"/>
      <c r="XDQ47" s="114"/>
      <c r="XDR47" s="114"/>
      <c r="XDS47" s="114"/>
      <c r="XDT47" s="114"/>
      <c r="XDU47" s="114"/>
      <c r="XDV47" s="114"/>
      <c r="XDW47" s="114"/>
      <c r="XDX47" s="114"/>
      <c r="XDY47" s="114"/>
      <c r="XDZ47" s="114"/>
    </row>
    <row r="48" spans="1:16354" s="22" customFormat="1" hidden="1" x14ac:dyDescent="0.25">
      <c r="A48" s="115" t="s">
        <v>205</v>
      </c>
      <c r="B48" s="115"/>
      <c r="C48" s="115"/>
      <c r="D48" s="115"/>
      <c r="E48" s="115"/>
      <c r="F48" s="115"/>
      <c r="G48" s="115"/>
      <c r="H48" s="115"/>
      <c r="I48" s="115"/>
      <c r="J48" s="115"/>
      <c r="K48" s="115"/>
      <c r="L48" s="115"/>
      <c r="M48" s="115"/>
      <c r="N48" s="115"/>
      <c r="AC48" s="126" t="e">
        <f t="shared" si="7"/>
        <v>#DIV/0!</v>
      </c>
    </row>
    <row r="49" spans="1:29" s="22" customFormat="1" hidden="1" x14ac:dyDescent="0.25">
      <c r="A49" s="21" t="s">
        <v>206</v>
      </c>
      <c r="B49" s="116"/>
      <c r="C49" s="116"/>
      <c r="D49" s="116"/>
      <c r="E49" s="116"/>
      <c r="F49" s="116"/>
      <c r="G49" s="116"/>
      <c r="H49" s="116"/>
      <c r="I49" s="116"/>
      <c r="J49" s="116"/>
      <c r="K49" s="116"/>
      <c r="L49" s="116"/>
      <c r="M49" s="116"/>
      <c r="N49" s="116"/>
      <c r="AC49" s="126" t="e">
        <f t="shared" si="7"/>
        <v>#DIV/0!</v>
      </c>
    </row>
    <row r="50" spans="1:29" s="22" customFormat="1" hidden="1" x14ac:dyDescent="0.25">
      <c r="A50" s="21" t="s">
        <v>207</v>
      </c>
      <c r="B50" s="116"/>
      <c r="C50" s="116"/>
      <c r="D50" s="116"/>
      <c r="E50" s="116"/>
      <c r="F50" s="116"/>
      <c r="G50" s="116"/>
      <c r="H50" s="116"/>
      <c r="I50" s="116"/>
      <c r="J50" s="116"/>
      <c r="K50" s="116"/>
      <c r="L50" s="116"/>
      <c r="M50" s="116"/>
      <c r="N50" s="116"/>
      <c r="AC50" s="126" t="e">
        <f t="shared" si="7"/>
        <v>#DIV/0!</v>
      </c>
    </row>
    <row r="51" spans="1:29" s="22" customFormat="1" hidden="1" x14ac:dyDescent="0.25">
      <c r="A51" s="21" t="s">
        <v>208</v>
      </c>
      <c r="B51" s="116"/>
      <c r="C51" s="116"/>
      <c r="D51" s="116"/>
      <c r="E51" s="116"/>
      <c r="F51" s="116"/>
      <c r="G51" s="116"/>
      <c r="H51" s="116"/>
      <c r="I51" s="116"/>
      <c r="J51" s="116"/>
      <c r="K51" s="116"/>
      <c r="L51" s="116"/>
      <c r="M51" s="116"/>
      <c r="N51" s="116"/>
      <c r="AC51" s="126" t="e">
        <f t="shared" si="7"/>
        <v>#DIV/0!</v>
      </c>
    </row>
    <row r="52" spans="1:29" s="22" customFormat="1" hidden="1" x14ac:dyDescent="0.25">
      <c r="A52" s="21" t="s">
        <v>209</v>
      </c>
      <c r="B52" s="116"/>
      <c r="C52" s="116"/>
      <c r="D52" s="116"/>
      <c r="E52" s="116"/>
      <c r="F52" s="116"/>
      <c r="G52" s="116"/>
      <c r="H52" s="116"/>
      <c r="I52" s="116"/>
      <c r="J52" s="116"/>
      <c r="K52" s="116"/>
      <c r="L52" s="116"/>
      <c r="M52" s="116"/>
      <c r="N52" s="116"/>
      <c r="AC52" s="126" t="e">
        <f t="shared" si="7"/>
        <v>#DIV/0!</v>
      </c>
    </row>
    <row r="53" spans="1:29" s="22" customFormat="1" hidden="1" x14ac:dyDescent="0.25">
      <c r="A53" s="21" t="s">
        <v>210</v>
      </c>
      <c r="B53" s="116"/>
      <c r="C53" s="116"/>
      <c r="D53" s="116"/>
      <c r="E53" s="116"/>
      <c r="F53" s="116"/>
      <c r="G53" s="116"/>
      <c r="H53" s="116"/>
      <c r="I53" s="116"/>
      <c r="J53" s="116"/>
      <c r="K53" s="116"/>
      <c r="L53" s="116"/>
      <c r="M53" s="116"/>
      <c r="N53" s="116"/>
      <c r="AC53" s="126" t="e">
        <f t="shared" si="7"/>
        <v>#DIV/0!</v>
      </c>
    </row>
    <row r="54" spans="1:29" s="22" customFormat="1" hidden="1" x14ac:dyDescent="0.25">
      <c r="A54" s="21" t="s">
        <v>211</v>
      </c>
      <c r="B54" s="116"/>
      <c r="C54" s="116"/>
      <c r="D54" s="116"/>
      <c r="E54" s="116"/>
      <c r="F54" s="116"/>
      <c r="G54" s="116"/>
      <c r="H54" s="116"/>
      <c r="I54" s="116"/>
      <c r="J54" s="116"/>
      <c r="K54" s="116"/>
      <c r="L54" s="116"/>
      <c r="M54" s="116"/>
      <c r="N54" s="116"/>
      <c r="AC54" s="126" t="e">
        <f t="shared" si="7"/>
        <v>#DIV/0!</v>
      </c>
    </row>
    <row r="55" spans="1:29" s="22" customFormat="1" hidden="1" x14ac:dyDescent="0.25">
      <c r="A55" s="21" t="s">
        <v>212</v>
      </c>
      <c r="B55" s="116"/>
      <c r="C55" s="116"/>
      <c r="D55" s="116"/>
      <c r="E55" s="116"/>
      <c r="F55" s="116"/>
      <c r="G55" s="116"/>
      <c r="H55" s="116"/>
      <c r="I55" s="116"/>
      <c r="J55" s="116"/>
      <c r="K55" s="116"/>
      <c r="L55" s="116"/>
      <c r="M55" s="116"/>
      <c r="N55" s="116"/>
      <c r="AC55" s="126" t="e">
        <f t="shared" si="7"/>
        <v>#DIV/0!</v>
      </c>
    </row>
    <row r="56" spans="1:29" s="22" customFormat="1" hidden="1" x14ac:dyDescent="0.25">
      <c r="A56" s="21" t="s">
        <v>213</v>
      </c>
      <c r="B56" s="116"/>
      <c r="C56" s="116"/>
      <c r="D56" s="116"/>
      <c r="E56" s="116"/>
      <c r="F56" s="116"/>
      <c r="G56" s="116"/>
      <c r="H56" s="116"/>
      <c r="I56" s="116"/>
      <c r="J56" s="116"/>
      <c r="K56" s="116"/>
      <c r="L56" s="116"/>
      <c r="M56" s="116"/>
      <c r="N56" s="116"/>
      <c r="AC56" s="126" t="e">
        <f t="shared" si="7"/>
        <v>#DIV/0!</v>
      </c>
    </row>
    <row r="57" spans="1:29" s="22" customFormat="1" hidden="1" x14ac:dyDescent="0.25">
      <c r="A57" s="21" t="s">
        <v>214</v>
      </c>
      <c r="B57" s="116"/>
      <c r="C57" s="116"/>
      <c r="D57" s="116"/>
      <c r="E57" s="116"/>
      <c r="F57" s="116"/>
      <c r="G57" s="116"/>
      <c r="H57" s="116"/>
      <c r="I57" s="116"/>
      <c r="J57" s="116"/>
      <c r="K57" s="116"/>
      <c r="L57" s="116"/>
      <c r="M57" s="116"/>
      <c r="N57" s="116"/>
      <c r="AC57" s="126" t="e">
        <f t="shared" si="7"/>
        <v>#DIV/0!</v>
      </c>
    </row>
    <row r="58" spans="1:29" s="22" customFormat="1" hidden="1" x14ac:dyDescent="0.25">
      <c r="A58" s="21" t="s">
        <v>215</v>
      </c>
      <c r="B58" s="116"/>
      <c r="C58" s="116"/>
      <c r="D58" s="116"/>
      <c r="E58" s="116"/>
      <c r="F58" s="116"/>
      <c r="G58" s="116"/>
      <c r="H58" s="116"/>
      <c r="I58" s="116"/>
      <c r="J58" s="116"/>
      <c r="K58" s="116"/>
      <c r="L58" s="116"/>
      <c r="M58" s="116"/>
      <c r="N58" s="116"/>
      <c r="AC58" s="126" t="e">
        <f t="shared" si="7"/>
        <v>#DIV/0!</v>
      </c>
    </row>
    <row r="59" spans="1:29" x14ac:dyDescent="0.25">
      <c r="A59" s="164" t="s">
        <v>230</v>
      </c>
      <c r="B59" s="56">
        <f t="shared" ref="B59:M59" si="9">B40/B38</f>
        <v>0.7538370563085881</v>
      </c>
      <c r="C59" s="56">
        <f t="shared" si="9"/>
        <v>0.75265274190776099</v>
      </c>
      <c r="D59" s="56">
        <f t="shared" si="9"/>
        <v>0.80778441806807866</v>
      </c>
      <c r="E59" s="56">
        <f t="shared" si="9"/>
        <v>0.80925819394714216</v>
      </c>
      <c r="F59" s="56">
        <f t="shared" si="9"/>
        <v>0.90060506983067501</v>
      </c>
      <c r="G59" s="56">
        <f t="shared" si="9"/>
        <v>0.89095155422189165</v>
      </c>
      <c r="H59" s="56">
        <f t="shared" si="9"/>
        <v>0.96770448760991468</v>
      </c>
      <c r="I59" s="56">
        <f t="shared" si="9"/>
        <v>0.94083683894880288</v>
      </c>
      <c r="J59" s="56">
        <f t="shared" si="9"/>
        <v>0.78388543384552689</v>
      </c>
      <c r="K59" s="56">
        <f t="shared" si="9"/>
        <v>0.8160713521187658</v>
      </c>
      <c r="L59" s="56">
        <f t="shared" si="9"/>
        <v>0.86757004283364936</v>
      </c>
      <c r="M59" s="56">
        <f t="shared" si="9"/>
        <v>0.91643089924675347</v>
      </c>
      <c r="N59" s="56">
        <f>N40/N38</f>
        <v>0.85778194182643897</v>
      </c>
    </row>
    <row r="60" spans="1:29" s="98" customFormat="1" x14ac:dyDescent="0.25"/>
    <row r="61" spans="1:29" s="98" customFormat="1" x14ac:dyDescent="0.25"/>
    <row r="62" spans="1:29" s="98" customFormat="1" ht="15.75" x14ac:dyDescent="0.25">
      <c r="B62" s="203">
        <v>44470</v>
      </c>
      <c r="C62" s="203">
        <v>44501</v>
      </c>
      <c r="D62" s="203">
        <v>44531</v>
      </c>
      <c r="E62" s="203">
        <v>44562</v>
      </c>
      <c r="F62" s="203">
        <v>44593</v>
      </c>
      <c r="G62" s="203">
        <v>44621</v>
      </c>
      <c r="H62" s="203">
        <v>44652</v>
      </c>
      <c r="I62" s="203">
        <v>44682</v>
      </c>
      <c r="J62" s="203">
        <v>44713</v>
      </c>
      <c r="K62" s="203">
        <v>44743</v>
      </c>
      <c r="L62" s="203">
        <v>44774</v>
      </c>
      <c r="M62" s="203">
        <v>44805</v>
      </c>
      <c r="N62" s="203">
        <v>44835</v>
      </c>
    </row>
    <row r="63" spans="1:29" s="98" customFormat="1" x14ac:dyDescent="0.25">
      <c r="A63" s="204" t="s">
        <v>226</v>
      </c>
      <c r="B63" s="204">
        <v>2.9083226026765666E-2</v>
      </c>
      <c r="C63" s="204">
        <v>3.1792056457975247E-2</v>
      </c>
      <c r="D63" s="204">
        <v>3.1638834856346151E-2</v>
      </c>
      <c r="E63" s="204">
        <v>2.4605224809433356E-2</v>
      </c>
      <c r="F63" s="204">
        <v>2.3016121159239785E-2</v>
      </c>
      <c r="G63" s="204">
        <v>2.5213082193318151E-2</v>
      </c>
      <c r="H63" s="204">
        <v>2.0255290286733278E-2</v>
      </c>
      <c r="I63" s="204">
        <v>2.1100941192618138E-2</v>
      </c>
      <c r="J63" s="204">
        <v>2.8536540923620721E-2</v>
      </c>
      <c r="K63" s="204">
        <v>3.8942345094715038E-2</v>
      </c>
      <c r="L63" s="204">
        <v>4.0245375102031127E-2</v>
      </c>
      <c r="M63" s="204">
        <v>2.4818279707954274E-2</v>
      </c>
      <c r="N63" s="204">
        <v>3.7868598416899171E-2</v>
      </c>
    </row>
    <row r="64" spans="1:29" s="98" customFormat="1" x14ac:dyDescent="0.25">
      <c r="A64" s="204" t="s">
        <v>227</v>
      </c>
      <c r="B64" s="204">
        <v>5.8696692242798726E-3</v>
      </c>
      <c r="C64" s="204">
        <v>6.1735307191483936E-3</v>
      </c>
      <c r="D64" s="204">
        <v>5.2114667562498983E-3</v>
      </c>
      <c r="E64" s="204">
        <v>4.3144388071057532E-3</v>
      </c>
      <c r="F64" s="204">
        <v>4.9519205889910923E-3</v>
      </c>
      <c r="G64" s="204">
        <v>5.7037235208494694E-3</v>
      </c>
      <c r="H64" s="204">
        <v>4.5662767112089938E-3</v>
      </c>
      <c r="I64" s="204">
        <v>4.9708066914030385E-3</v>
      </c>
      <c r="J64" s="204">
        <v>7.3900043876091188E-3</v>
      </c>
      <c r="K64" s="204">
        <v>1.0732241011136302E-2</v>
      </c>
      <c r="L64" s="204">
        <v>1.2250791385447929E-2</v>
      </c>
      <c r="M64" s="204">
        <v>8.0744729641790847E-3</v>
      </c>
      <c r="N64" s="204">
        <v>1.3155280655184145E-2</v>
      </c>
    </row>
    <row r="65" s="98" customFormat="1" x14ac:dyDescent="0.25"/>
    <row r="66" s="98" customFormat="1" x14ac:dyDescent="0.25"/>
  </sheetData>
  <mergeCells count="3">
    <mergeCell ref="B36:D36"/>
    <mergeCell ref="Q36:AB36"/>
    <mergeCell ref="E36:N36"/>
  </mergeCells>
  <conditionalFormatting sqref="I45:N45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25" right="0.25" top="0.75" bottom="0.75" header="0.3" footer="0.3"/>
  <pageSetup paperSize="9" scale="74" orientation="landscape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5</vt:i4>
      </vt:variant>
      <vt:variant>
        <vt:lpstr>Именованные диапазоны</vt:lpstr>
      </vt:variant>
      <vt:variant>
        <vt:i4>30</vt:i4>
      </vt:variant>
    </vt:vector>
  </HeadingPairs>
  <TitlesOfParts>
    <vt:vector size="35" baseType="lpstr">
      <vt:lpstr>Выводы</vt:lpstr>
      <vt:lpstr>РЕКРУТИНГ</vt:lpstr>
      <vt:lpstr>ВОВЛЕЧЁННОСТЬ</vt:lpstr>
      <vt:lpstr>АКТИВНОСТЬ БАЗЫ</vt:lpstr>
      <vt:lpstr>ЗАТРАТЫ_ВОЗНАГРАЖДЕНИЯ</vt:lpstr>
      <vt:lpstr>АктивностьБазыДиагр_1</vt:lpstr>
      <vt:lpstr>АктивностьБазыДиагр_11</vt:lpstr>
      <vt:lpstr>АктивностьБазыДиагр_12</vt:lpstr>
      <vt:lpstr>АктивностьБазыДиагр_2</vt:lpstr>
      <vt:lpstr>АктивностьБазыДиагр_3</vt:lpstr>
      <vt:lpstr>АктивностьБазыДиагр_4</vt:lpstr>
      <vt:lpstr>АктивностьБазыДиагр_5</vt:lpstr>
      <vt:lpstr>АктивностьБазыДиагр_7</vt:lpstr>
      <vt:lpstr>АктивностьБазыТабл_1</vt:lpstr>
      <vt:lpstr>АктивностьБазыТабл_2</vt:lpstr>
      <vt:lpstr>АктивностьБазыТабл_3</vt:lpstr>
      <vt:lpstr>АктивностьБазыТабл_4</vt:lpstr>
      <vt:lpstr>АктивностьБазыТабл_7</vt:lpstr>
      <vt:lpstr>АктивностьБазыТабл_8</vt:lpstr>
      <vt:lpstr>ВовлеченностьДиагр_1</vt:lpstr>
      <vt:lpstr>ВовлеченностьДиагр_2</vt:lpstr>
      <vt:lpstr>ВовлеченностьДиагр_3</vt:lpstr>
      <vt:lpstr>ВовлеченностьТабл_1</vt:lpstr>
      <vt:lpstr>ВовлеченностьТабл_2</vt:lpstr>
      <vt:lpstr>ЗатратыВознагражденияДиагр_1</vt:lpstr>
      <vt:lpstr>ЗатратыВознагражденияДиагр_2</vt:lpstr>
      <vt:lpstr>ЗатратыВознагражденияТабл_1</vt:lpstr>
      <vt:lpstr>РекрутингДиагр_1</vt:lpstr>
      <vt:lpstr>РекрутингДиагр_2</vt:lpstr>
      <vt:lpstr>РекрутингДиагр_3</vt:lpstr>
      <vt:lpstr>РекрутингТабл_1</vt:lpstr>
      <vt:lpstr>РекрутингТабл_2</vt:lpstr>
      <vt:lpstr>РекрутингТабл_3</vt:lpstr>
      <vt:lpstr>РекрутингТабл_4</vt:lpstr>
      <vt:lpstr>РекрутингТабл_6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Анастасия К</dc:creator>
  <cp:lastModifiedBy>ASUSBook</cp:lastModifiedBy>
  <dcterms:created xsi:type="dcterms:W3CDTF">2022-11-03T09:22:36Z</dcterms:created>
  <dcterms:modified xsi:type="dcterms:W3CDTF">2022-11-17T09:02:34Z</dcterms:modified>
</cp:coreProperties>
</file>