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bodn\YandexDisk\00_Клиенты сопровождение\120_na_80\Экспертное сопровождение\Документация\ТЗ по доработкам КП в DL\"/>
    </mc:Choice>
  </mc:AlternateContent>
  <bookViews>
    <workbookView xWindow="0" yWindow="0" windowWidth="20490" windowHeight="7065"/>
  </bookViews>
  <sheets>
    <sheet name="Дагестан" sheetId="3" r:id="rId1"/>
    <sheet name="Тех лист" sheetId="4" r:id="rId2"/>
    <sheet name="KPI 2024 (чеки)" sheetId="5" r:id="rId3"/>
    <sheet name="Качество рекрутинга ПЛАН" sheetId="6" r:id="rId4"/>
    <sheet name="Глобальный рейтинг" sheetId="7" r:id="rId5"/>
  </sheets>
  <definedNames>
    <definedName name="_xlnm._FilterDatabase" localSheetId="4" hidden="1">'Глобальный рейтинг'!$B$7:$K$7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6" i="7" l="1"/>
  <c r="H66" i="7"/>
  <c r="G66" i="7"/>
  <c r="J66" i="7" s="1"/>
  <c r="I65" i="7"/>
  <c r="H65" i="7"/>
  <c r="J65" i="7" s="1"/>
  <c r="G65" i="7"/>
  <c r="J64" i="7"/>
  <c r="I64" i="7"/>
  <c r="H64" i="7"/>
  <c r="G64" i="7"/>
  <c r="I63" i="7"/>
  <c r="H63" i="7"/>
  <c r="G63" i="7"/>
  <c r="J63" i="7" s="1"/>
  <c r="I62" i="7"/>
  <c r="H62" i="7"/>
  <c r="G62" i="7"/>
  <c r="J62" i="7" s="1"/>
  <c r="I61" i="7"/>
  <c r="H61" i="7"/>
  <c r="J61" i="7" s="1"/>
  <c r="G61" i="7"/>
  <c r="J60" i="7"/>
  <c r="I60" i="7"/>
  <c r="H60" i="7"/>
  <c r="G60" i="7"/>
  <c r="I59" i="7"/>
  <c r="H59" i="7"/>
  <c r="G59" i="7"/>
  <c r="J59" i="7" s="1"/>
  <c r="I58" i="7"/>
  <c r="H58" i="7"/>
  <c r="G58" i="7"/>
  <c r="J58" i="7" s="1"/>
  <c r="I57" i="7"/>
  <c r="H57" i="7"/>
  <c r="J57" i="7" s="1"/>
  <c r="G57" i="7"/>
  <c r="J56" i="7"/>
  <c r="I56" i="7"/>
  <c r="H56" i="7"/>
  <c r="G56" i="7"/>
  <c r="I55" i="7"/>
  <c r="H55" i="7"/>
  <c r="G55" i="7"/>
  <c r="J55" i="7" s="1"/>
  <c r="I54" i="7"/>
  <c r="H54" i="7"/>
  <c r="G54" i="7"/>
  <c r="J54" i="7" s="1"/>
  <c r="I53" i="7"/>
  <c r="H53" i="7"/>
  <c r="G53" i="7"/>
  <c r="J53" i="7" s="1"/>
  <c r="J52" i="7"/>
  <c r="I52" i="7"/>
  <c r="H52" i="7"/>
  <c r="G52" i="7"/>
  <c r="I51" i="7"/>
  <c r="H51" i="7"/>
  <c r="G51" i="7"/>
  <c r="J51" i="7" s="1"/>
  <c r="I50" i="7"/>
  <c r="H50" i="7"/>
  <c r="G50" i="7"/>
  <c r="J50" i="7" s="1"/>
  <c r="I49" i="7"/>
  <c r="H49" i="7"/>
  <c r="J49" i="7" s="1"/>
  <c r="G49" i="7"/>
  <c r="J48" i="7"/>
  <c r="I48" i="7"/>
  <c r="H48" i="7"/>
  <c r="G48" i="7"/>
  <c r="I47" i="7"/>
  <c r="H47" i="7"/>
  <c r="G47" i="7"/>
  <c r="J47" i="7" s="1"/>
  <c r="I46" i="7"/>
  <c r="H46" i="7"/>
  <c r="G46" i="7"/>
  <c r="J46" i="7" s="1"/>
  <c r="I45" i="7"/>
  <c r="H45" i="7"/>
  <c r="J45" i="7" s="1"/>
  <c r="G45" i="7"/>
  <c r="J44" i="7"/>
  <c r="I44" i="7"/>
  <c r="H44" i="7"/>
  <c r="G44" i="7"/>
  <c r="I43" i="7"/>
  <c r="H43" i="7"/>
  <c r="G43" i="7"/>
  <c r="J43" i="7" s="1"/>
  <c r="I42" i="7"/>
  <c r="H42" i="7"/>
  <c r="G42" i="7"/>
  <c r="J42" i="7" s="1"/>
  <c r="I41" i="7"/>
  <c r="H41" i="7"/>
  <c r="J41" i="7" s="1"/>
  <c r="G41" i="7"/>
  <c r="J40" i="7"/>
  <c r="I40" i="7"/>
  <c r="H40" i="7"/>
  <c r="G40" i="7"/>
  <c r="I39" i="7"/>
  <c r="H39" i="7"/>
  <c r="G39" i="7"/>
  <c r="J39" i="7" s="1"/>
  <c r="I38" i="7"/>
  <c r="H38" i="7"/>
  <c r="G38" i="7"/>
  <c r="J38" i="7" s="1"/>
  <c r="I37" i="7"/>
  <c r="H37" i="7"/>
  <c r="G37" i="7"/>
  <c r="J37" i="7" s="1"/>
  <c r="J36" i="7"/>
  <c r="I36" i="7"/>
  <c r="H36" i="7"/>
  <c r="G36" i="7"/>
  <c r="I35" i="7"/>
  <c r="H35" i="7"/>
  <c r="G35" i="7"/>
  <c r="J35" i="7" s="1"/>
  <c r="I34" i="7"/>
  <c r="H34" i="7"/>
  <c r="G34" i="7"/>
  <c r="J34" i="7" s="1"/>
  <c r="I33" i="7"/>
  <c r="H33" i="7"/>
  <c r="G33" i="7"/>
  <c r="J33" i="7" s="1"/>
  <c r="J32" i="7"/>
  <c r="I32" i="7"/>
  <c r="H32" i="7"/>
  <c r="G32" i="7"/>
  <c r="I31" i="7"/>
  <c r="H31" i="7"/>
  <c r="G31" i="7"/>
  <c r="J31" i="7" s="1"/>
  <c r="I30" i="7"/>
  <c r="H30" i="7"/>
  <c r="G30" i="7"/>
  <c r="J30" i="7" s="1"/>
  <c r="I29" i="7"/>
  <c r="H29" i="7"/>
  <c r="G29" i="7"/>
  <c r="J29" i="7" s="1"/>
  <c r="J28" i="7"/>
  <c r="I28" i="7"/>
  <c r="H28" i="7"/>
  <c r="G28" i="7"/>
  <c r="I27" i="7"/>
  <c r="H27" i="7"/>
  <c r="G27" i="7"/>
  <c r="J27" i="7" s="1"/>
  <c r="I26" i="7"/>
  <c r="H26" i="7"/>
  <c r="G26" i="7"/>
  <c r="J26" i="7" s="1"/>
  <c r="I25" i="7"/>
  <c r="H25" i="7"/>
  <c r="G25" i="7"/>
  <c r="J25" i="7" s="1"/>
  <c r="J24" i="7"/>
  <c r="I24" i="7"/>
  <c r="H24" i="7"/>
  <c r="G24" i="7"/>
  <c r="I23" i="7"/>
  <c r="H23" i="7"/>
  <c r="G23" i="7"/>
  <c r="J23" i="7" s="1"/>
  <c r="I22" i="7"/>
  <c r="H22" i="7"/>
  <c r="G22" i="7"/>
  <c r="J22" i="7" s="1"/>
  <c r="I21" i="7"/>
  <c r="H21" i="7"/>
  <c r="G21" i="7"/>
  <c r="J21" i="7" s="1"/>
  <c r="J20" i="7"/>
  <c r="I20" i="7"/>
  <c r="H20" i="7"/>
  <c r="G20" i="7"/>
  <c r="I19" i="7"/>
  <c r="H19" i="7"/>
  <c r="G19" i="7"/>
  <c r="J19" i="7" s="1"/>
  <c r="I18" i="7"/>
  <c r="H18" i="7"/>
  <c r="G18" i="7"/>
  <c r="J18" i="7" s="1"/>
  <c r="I17" i="7"/>
  <c r="H17" i="7"/>
  <c r="G17" i="7"/>
  <c r="J17" i="7" s="1"/>
  <c r="J16" i="7"/>
  <c r="I16" i="7"/>
  <c r="H16" i="7"/>
  <c r="G16" i="7"/>
  <c r="I15" i="7"/>
  <c r="H15" i="7"/>
  <c r="G15" i="7"/>
  <c r="J15" i="7" s="1"/>
  <c r="I14" i="7"/>
  <c r="H14" i="7"/>
  <c r="G14" i="7"/>
  <c r="J14" i="7" s="1"/>
  <c r="I13" i="7"/>
  <c r="H13" i="7"/>
  <c r="G13" i="7"/>
  <c r="J13" i="7" s="1"/>
  <c r="J12" i="7"/>
  <c r="I12" i="7"/>
  <c r="H12" i="7"/>
  <c r="G12" i="7"/>
  <c r="I11" i="7"/>
  <c r="H11" i="7"/>
  <c r="G11" i="7"/>
  <c r="J11" i="7" s="1"/>
  <c r="I10" i="7"/>
  <c r="H10" i="7"/>
  <c r="G10" i="7"/>
  <c r="J10" i="7" s="1"/>
  <c r="I9" i="7"/>
  <c r="H9" i="7"/>
  <c r="G9" i="7"/>
  <c r="J9" i="7" s="1"/>
  <c r="K9" i="7" s="1"/>
  <c r="J8" i="7"/>
  <c r="I8" i="7"/>
  <c r="H8" i="7"/>
  <c r="G8" i="7"/>
  <c r="K12" i="7" l="1"/>
  <c r="K25" i="7"/>
  <c r="K28" i="7"/>
  <c r="K51" i="7"/>
  <c r="K16" i="7"/>
  <c r="K29" i="7"/>
  <c r="K34" i="7"/>
  <c r="K41" i="7"/>
  <c r="K48" i="7"/>
  <c r="K50" i="7"/>
  <c r="K55" i="7"/>
  <c r="K57" i="7"/>
  <c r="K64" i="7"/>
  <c r="K66" i="7"/>
  <c r="K19" i="7"/>
  <c r="K30" i="7"/>
  <c r="K46" i="7"/>
  <c r="K60" i="7"/>
  <c r="K13" i="7"/>
  <c r="K23" i="7"/>
  <c r="K32" i="7"/>
  <c r="K39" i="7"/>
  <c r="K11" i="7"/>
  <c r="K17" i="7"/>
  <c r="K20" i="7"/>
  <c r="K22" i="7"/>
  <c r="K27" i="7"/>
  <c r="K33" i="7"/>
  <c r="K36" i="7"/>
  <c r="K38" i="7"/>
  <c r="K43" i="7"/>
  <c r="K45" i="7"/>
  <c r="K52" i="7"/>
  <c r="K54" i="7"/>
  <c r="K59" i="7"/>
  <c r="K61" i="7"/>
  <c r="K14" i="7"/>
  <c r="K35" i="7"/>
  <c r="K44" i="7"/>
  <c r="K62" i="7"/>
  <c r="K18" i="7"/>
  <c r="K8" i="7"/>
  <c r="K10" i="7"/>
  <c r="K15" i="7"/>
  <c r="K21" i="7"/>
  <c r="K24" i="7"/>
  <c r="K26" i="7"/>
  <c r="K31" i="7"/>
  <c r="K37" i="7"/>
  <c r="K40" i="7"/>
  <c r="K42" i="7"/>
  <c r="K47" i="7"/>
  <c r="K49" i="7"/>
  <c r="K53" i="7"/>
  <c r="K56" i="7"/>
  <c r="K58" i="7"/>
  <c r="K63" i="7"/>
  <c r="K65" i="7"/>
</calcChain>
</file>

<file path=xl/sharedStrings.xml><?xml version="1.0" encoding="utf-8"?>
<sst xmlns="http://schemas.openxmlformats.org/spreadsheetml/2006/main" count="169" uniqueCount="131">
  <si>
    <t>120/80</t>
  </si>
  <si>
    <t>Ежемесячные отчеты в Datalens / ТЗ по доработкам</t>
  </si>
  <si>
    <t>Проект</t>
  </si>
  <si>
    <t>Вкладка</t>
  </si>
  <si>
    <t>Доработка</t>
  </si>
  <si>
    <t>Ключевые показатели</t>
  </si>
  <si>
    <t>Список вкладок</t>
  </si>
  <si>
    <t>Выводы</t>
  </si>
  <si>
    <t>Когортный анализ</t>
  </si>
  <si>
    <t>Фрод</t>
  </si>
  <si>
    <t>Бонусы товаров по категориям (Дагестан)</t>
  </si>
  <si>
    <t>Портрет покупателя</t>
  </si>
  <si>
    <t>ОПиУ</t>
  </si>
  <si>
    <t>Таблица / График</t>
  </si>
  <si>
    <t>Комментарий</t>
  </si>
  <si>
    <t>Показатели активности базы ПЛ</t>
  </si>
  <si>
    <t>Добавить колонки с информацией по кол-во списанных и начисленных ББ в руб. (10 ББ = 1 руб.)</t>
  </si>
  <si>
    <t>Показатели вовлеченности в ПЛ</t>
  </si>
  <si>
    <t>KPI / Плановый показатель вовлеченности в программу лояльности в чеках ПЛ, %</t>
  </si>
  <si>
    <t>Организация</t>
  </si>
  <si>
    <t>Период планирования</t>
  </si>
  <si>
    <t>2024г</t>
  </si>
  <si>
    <t>Плановый показатель вовлеченности в программу лояльности в чеках ПЛ по месяцам</t>
  </si>
  <si>
    <t>Месяц</t>
  </si>
  <si>
    <t>План 2024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</si>
  <si>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</si>
  <si>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</si>
  <si>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</si>
  <si>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</si>
  <si>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</si>
  <si>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</si>
  <si>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</si>
  <si>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</si>
  <si>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</si>
  <si>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</si>
  <si>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</si>
  <si>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</si>
  <si>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График "Вовлеченность в чеках, %"</t>
  </si>
  <si>
    <t>Прошу добавить на график информацию о плане и % его выполнения по показателю аналогично графику "Вовлеченность в деньгах, %"</t>
  </si>
  <si>
    <t>Первая таблица в ОПиУ перед показателем ROMI</t>
  </si>
  <si>
    <t>ПЛАН/ФАКТ по выданным картам</t>
  </si>
  <si>
    <t>Прошу удалить таблицу</t>
  </si>
  <si>
    <t>График "Кол-во новых участников"</t>
  </si>
  <si>
    <t>Убрать из графика столбики "план" и график "% выполнения плана"</t>
  </si>
  <si>
    <t>Показатели рекрутинга в ПЛ</t>
  </si>
  <si>
    <t>Добавить показатель "Кол-во регистраций на 100 чеков (покупки тех, кто вне БП) ЦЕЛЕВОЕ ЗНАЧЕНИЕ".  Данные по показателю на 2024г см на вкладке "Качество рекрутинга ПЛАН"</t>
  </si>
  <si>
    <t>Рейтинг аптек по регистрациям и вовлеченности</t>
  </si>
  <si>
    <t>Ключевые показатели / Корреляция рекрутинга и вовлеченности</t>
  </si>
  <si>
    <t>Бренд</t>
  </si>
  <si>
    <t>Период анализа</t>
  </si>
  <si>
    <t>Аптека</t>
  </si>
  <si>
    <t>№ аптеки</t>
  </si>
  <si>
    <t>Кол-во выданных карт лояльности на 100 чеков без карт</t>
  </si>
  <si>
    <t>Вовлеченность в деньгах, %</t>
  </si>
  <si>
    <t>Вовлеченность в чеках, %</t>
  </si>
  <si>
    <t>Рейтинг по регистрациям</t>
  </si>
  <si>
    <t>Рейтинг по вовлеченности в деньгах</t>
  </si>
  <si>
    <t>Рейтинг по вовлеченности в чеках</t>
  </si>
  <si>
    <t>Сумма баллов</t>
  </si>
  <si>
    <t>Глобальный рейтинг</t>
  </si>
  <si>
    <t>Махачкала, пр. Гамидова, 12</t>
  </si>
  <si>
    <t>Махачкала, пр. Гамидова, 48</t>
  </si>
  <si>
    <t>Махачкала, пр. Гамидова, 57</t>
  </si>
  <si>
    <t>Махачкала, ул. Габитова, 2 (пр. Насрутдинова, 49 А)</t>
  </si>
  <si>
    <t>Хасавюрт, Победы, 114</t>
  </si>
  <si>
    <t>Махачкала, ул. М.Ярагского, 80</t>
  </si>
  <si>
    <t>Махачкала, ул. Ташкентская, 28Б</t>
  </si>
  <si>
    <t>Махачкала, пр. Амет-Хана Султана, 6К (ДФ+)</t>
  </si>
  <si>
    <t>Каспийск, ул. Кавказская 8 (ДФ+)</t>
  </si>
  <si>
    <t>Махачкала, ул. Юсупа Акаева, 23</t>
  </si>
  <si>
    <t>Избербаш, ул. Маяковского, 114а</t>
  </si>
  <si>
    <t>Махачкала, ул. О.Кошевого, 37</t>
  </si>
  <si>
    <t>Махачкала, ул. Абдулхакима Исмаилова, 32 (ДФ+)</t>
  </si>
  <si>
    <t>Махачкала, пр. Петра I ,135 (Петра 1, 59 Р)</t>
  </si>
  <si>
    <t>Махачкала, ул. Радищева, 3</t>
  </si>
  <si>
    <t>Махачкала, пр. Р.Гамзатова, 66</t>
  </si>
  <si>
    <t>Махачкала, пр. Петра I ,135 (ДФ+)</t>
  </si>
  <si>
    <t>Каспийск, ул. Ленина,54</t>
  </si>
  <si>
    <t>Махачкала, ул. Абдулы Алиева, 4А (Абдулы Алиева, 18)</t>
  </si>
  <si>
    <t>Махачкала, ул. Магомедтагирова,176Г (Магомедтагирова 176Е)</t>
  </si>
  <si>
    <t>Бабаюрт, ул. Дж.Алиева, 30</t>
  </si>
  <si>
    <t>Хасавюрт, ул, Даибова, 8</t>
  </si>
  <si>
    <t>Махачкала, ул. Талгинская, 19</t>
  </si>
  <si>
    <t>Махачкала, пр. Им.Шамиля, 101</t>
  </si>
  <si>
    <t>Махачкала, пр. Петра 1, 56</t>
  </si>
  <si>
    <t>Махачкала, пр. Р.Гамзатова, 119</t>
  </si>
  <si>
    <t>Махачкала, ул. Айвазовского, 4А/2 (пр. А.Акушинского, 361)</t>
  </si>
  <si>
    <t>Каспийск, ул. Абдулманапова, 6Б</t>
  </si>
  <si>
    <t>Махачкала, ул. Ш. Алиева, 7 (Шамсулы Алиева, 33 А)</t>
  </si>
  <si>
    <t>Махачкала, ул. Каммаева, 89 А (Каммаева, 15Б/1)</t>
  </si>
  <si>
    <t>Каспийск, ул. Каспийская, 6 А</t>
  </si>
  <si>
    <t>Махачкала, ул. Айвазовского, 2И (ДФ+)</t>
  </si>
  <si>
    <t>Махачкала, пр. Им. Шамиля, 45</t>
  </si>
  <si>
    <t>Махачкала, пр.Насрутдинова, 56 (Апельсин)</t>
  </si>
  <si>
    <t>Каспийск, ул. Ленина 52ж ( ДФ+)</t>
  </si>
  <si>
    <t>Каспийск, ул. Сулеймана Стальского, 1</t>
  </si>
  <si>
    <t>Махачкала, пр. Петра 1, 25 Б (Петра 1, 73А)</t>
  </si>
  <si>
    <t>Махачкала, ул. Юсупова, 55</t>
  </si>
  <si>
    <t>Махачкала, ул. Азиза Алиева, 9А</t>
  </si>
  <si>
    <t>Махачкала, пр. Им.Шамиля, 32а</t>
  </si>
  <si>
    <t>Махачкала, пр. А.Акушинского, 34</t>
  </si>
  <si>
    <t>Махачкала, пр. Насрутдинова, 30к (пр. Петра I, 44е)</t>
  </si>
  <si>
    <t>Каспийск, ул. Ленина,13</t>
  </si>
  <si>
    <t>Махачкала, ул. Радужная, 4</t>
  </si>
  <si>
    <t>Махачкала, пр. Амет-Хана Султана, 6/4 (Ахмет-хана Султана, 4/7)</t>
  </si>
  <si>
    <t>Махачкала, п. Семендер, пр. Казбекова, 32</t>
  </si>
  <si>
    <t>Махачкала, ул. М.Ярагского, 71</t>
  </si>
  <si>
    <t>Махачкала, пр. А.Акушинского, 1А (Им.Шамиля, 4 в)</t>
  </si>
  <si>
    <t>Махачкала, мкр. Караман-7, Федеральное шоссе, 56</t>
  </si>
  <si>
    <t>Махачкала, пгт. Ленинкент, ул. Алиева, д. 38</t>
  </si>
  <si>
    <t>Махачкала, ул. Гайдара Гаджиева,14ж/3</t>
  </si>
  <si>
    <t>Махачкала, ул. М.Гаджиева, 7</t>
  </si>
  <si>
    <t>Махачкала, ул. Каммаева, 19 "в"</t>
  </si>
  <si>
    <t>Махачкала, ул. Каммаева, 4Б (Каммаева, 14)</t>
  </si>
  <si>
    <t>Махачкала, пр. Им.Шамиля,  35"А"</t>
  </si>
  <si>
    <t>Махачкала, ул. М.Гаджиева, 194</t>
  </si>
  <si>
    <t>с.Ботлих, ул. Им.Газимагомеда, 48</t>
  </si>
  <si>
    <t>с. Новокаякент, ул. У.Джабраиловой, д.  (ул. Новая, 32)</t>
  </si>
  <si>
    <t>Магарамкент, ул. Ленина, д. 9А</t>
  </si>
  <si>
    <t>Добавить столбец "Глобальный рейтинг", пример расчета показателя см на вкладке "Глобальный рейтинг"</t>
  </si>
  <si>
    <r>
      <t xml:space="preserve">Новый показатель на вкладку "Рейтинг аптек по регистрациям и вовлеченности" </t>
    </r>
    <r>
      <rPr>
        <b/>
        <sz val="12"/>
        <rFont val="Calibri"/>
        <family val="2"/>
        <charset val="204"/>
      </rPr>
      <t>↓</t>
    </r>
  </si>
  <si>
    <t>График "Сравнение средних чеков"</t>
  </si>
  <si>
    <t>Добавить на график линию со значением по показателю "Превышение среднего чека ПЛ над вне ПЛ, %" (как это сделано в графике "Вовлеченность в деньгах,  %" с показателем "% выполнения плана по вовлеченности")</t>
  </si>
  <si>
    <t>Добавить сбоку от графика "Сравнение средних чеков" график где столбцами выведен "Средний чек в ПЛ, руб.", а линиями показатели "Ср. кол-во SKU в чеке", "Ср. кол-во товаров в чеке" и "Ср. стоимость одного товара в чеке". Если нельзя создать график с тремя разными масштабами в одном, то столбиками "Ср. кол-во товаров в чеке", а линией "Ср. стоимость одного товара в чеке"</t>
  </si>
  <si>
    <t>12 последних месяцев включая текущий - если смотрим в мае 23, то берем данные с июня 22 по май 23</t>
  </si>
  <si>
    <t>Добавить показатель "Среднее кол-во аптек, которые клиент посещает за месяц"  (для каждого клиента смотрим кол-во аптек с покупкой в текущем месяце и берем среднее значение)</t>
  </si>
  <si>
    <t>Добавить план по вовлеченности в чеках и % выполнения плана (аналогично вовлеченности в выручке). План по вовлеченности в чеках на 2024г см на вкладке "KPI 2024 (чеки)"</t>
  </si>
  <si>
    <t>Прошу добавить показатель "Доля целевых акций в доп. выручке" (рассчитывается как доп. выручка от целевых / (доп. выручка от целевых + доп. выручка от массовых акций)</t>
  </si>
  <si>
    <t>Убрать десятичные знаки в значениях по столбцам" Кол-во чеков всего, шт.", "Выручка общая, руб.", "Выручка по ПЛ, руб.", "Средний чек ПЛ, руб.", "Средний чек общий, руб."</t>
  </si>
  <si>
    <t>Добавить показатель "Среднее кол-во чеков на клиента базы 12 мес., шт." (кол-во чеков за 12 последних месяцев включая отчетный / кол-во уникальных клиентов за тот же период)</t>
  </si>
  <si>
    <t>Добавить показатель "Средняя выручка на клиента базы 12 мес., руб." (сумма по выручке факт по ПЛ за 12 последних месяцев включая отчетный / кол-во уникальных клиентов за тот же период)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</si>
</sst>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0\ _₽_-;\-* #,##0.00\ _₽_-;_-* &quot;-&quot;??\ _₽_-;_-@_-"/>
    <numFmt numFmtId="167" formatCode="_-* #,##0\ _₽_-;\-* #,##0\ _₽_-;_-* &quot;-&quot;??\ _₽_-;_-@_-"/>
    <numFmt numFmtId="168" formatCode="0.00000000000000%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20"/>
      <name val="Century Gothic"/>
      <family val="1"/>
    </font>
    <font>
      <sz val="12"/>
      <color theme="1" tint="0.499984740745262"/>
      <name val="Franklin Gothic Book"/>
      <family val="2"/>
    </font>
    <font>
      <b/>
      <sz val="16"/>
      <color theme="1"/>
      <name val="Franklin Gothic Book"/>
      <family val="2"/>
    </font>
    <font>
      <b/>
      <sz val="14"/>
      <color theme="1"/>
      <name val="Franklin Gothic Book"/>
      <family val="2"/>
      <charset val="204"/>
    </font>
    <font>
      <b/>
      <sz val="14"/>
      <name val="Franklin Gothic Book"/>
      <family val="2"/>
      <charset val="204"/>
    </font>
    <font>
      <sz val="12"/>
      <name val="Franklin Gothic Book"/>
      <family val="2"/>
    </font>
    <font>
      <sz val="12"/>
      <name val="Franklin Gothic Book"/>
      <family val="2"/>
      <charset val="204"/>
    </font>
    <font>
      <b/>
      <sz val="12"/>
      <color theme="1"/>
      <name val="Franklin Gothic Book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Franklin Gothic Book"/>
      <family val="2"/>
      <charset val="204"/>
    </font>
    <font>
      <b/>
      <sz val="14"/>
      <color rgb="FF37CBFF"/>
      <name val="Franklin Gothic Book"/>
      <family val="2"/>
      <charset val="204"/>
    </font>
    <font>
      <b/>
      <sz val="14"/>
      <color rgb="FF00B0F0"/>
      <name val="Franklin Gothic Book"/>
      <family val="2"/>
    </font>
    <font>
      <b/>
      <sz val="12"/>
      <color theme="1"/>
      <name val="Franklin Gothic Book"/>
      <family val="2"/>
      <charset val="204"/>
    </font>
    <font>
      <b/>
      <sz val="11"/>
      <color theme="1"/>
      <name val="Franklin Gothic Book"/>
      <family val="2"/>
      <charset val="204"/>
    </font>
    <font>
      <b/>
      <sz val="16"/>
      <color rgb="FF00B0F0"/>
      <name val="Franklin Gothic Book"/>
      <family val="2"/>
    </font>
    <font>
      <b/>
      <sz val="12"/>
      <name val="Franklin Gothic Book"/>
      <family val="2"/>
    </font>
    <font>
      <b/>
      <sz val="12"/>
      <color indexed="8"/>
      <name val="Franklin Gothic Book"/>
      <family val="2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E4F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BF4FF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 style="thin">
        <color theme="0" tint="-0.24994659260841701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6">
    <xf numFmtId="0" fontId="0" fillId="0" borderId="0"/>
    <xf numFmtId="0" fontId="1" fillId="0" borderId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</cellStyleXfs>
  <cellXfs count="43">
    <xf numFmtId="0" fontId="0" fillId="0" borderId="0" xfId="0"/>
    <xf numFmtId="0" fontId="0" fillId="2" borderId="0" xfId="0" applyFill="1"/>
    <xf numFmtId="0" fontId="2" fillId="2" borderId="0" xfId="1" applyFont="1" applyFill="1" applyAlignment="1">
      <alignment vertical="center"/>
    </xf>
    <xf numFmtId="0" fontId="1" fillId="2" borderId="0" xfId="1" applyFill="1"/>
    <xf numFmtId="0" fontId="3" fillId="2" borderId="0" xfId="1" applyFont="1" applyFill="1" applyAlignment="1">
      <alignment horizontal="left" vertical="center" indent="1"/>
    </xf>
    <xf numFmtId="0" fontId="4" fillId="2" borderId="0" xfId="1" applyFont="1" applyFill="1" applyAlignment="1">
      <alignment horizontal="left" vertical="center" wrapText="1" indent="1"/>
    </xf>
    <xf numFmtId="49" fontId="4" fillId="2" borderId="0" xfId="1" applyNumberFormat="1" applyFont="1" applyFill="1" applyAlignment="1">
      <alignment horizontal="left" vertical="center" indent="1"/>
    </xf>
    <xf numFmtId="0" fontId="5" fillId="3" borderId="1" xfId="0" applyFont="1" applyFill="1" applyBorder="1" applyAlignment="1">
      <alignment horizontal="left" vertical="center" wrapText="1" indent="1"/>
    </xf>
    <xf numFmtId="0" fontId="6" fillId="4" borderId="2" xfId="1" applyNumberFormat="1" applyFont="1" applyFill="1" applyBorder="1" applyAlignment="1">
      <alignment horizontal="center" vertical="center"/>
    </xf>
    <xf numFmtId="0" fontId="7" fillId="5" borderId="2" xfId="1" applyFont="1" applyFill="1" applyBorder="1" applyAlignment="1">
      <alignment horizontal="left" vertical="center" wrapText="1" indent="1"/>
    </xf>
    <xf numFmtId="0" fontId="8" fillId="4" borderId="2" xfId="1" applyNumberFormat="1" applyFont="1" applyFill="1" applyBorder="1" applyAlignment="1">
      <alignment horizontal="left" vertical="center"/>
    </xf>
    <xf numFmtId="0" fontId="9" fillId="2" borderId="0" xfId="1" applyFont="1" applyFill="1" applyAlignment="1">
      <alignment horizontal="left" vertical="center" indent="1"/>
    </xf>
    <xf numFmtId="0" fontId="8" fillId="4" borderId="2" xfId="1" applyNumberFormat="1" applyFont="1" applyFill="1" applyBorder="1" applyAlignment="1">
      <alignment horizontal="left" vertical="center" wrapText="1"/>
    </xf>
    <xf numFmtId="0" fontId="2" fillId="2" borderId="0" xfId="5" applyFont="1" applyFill="1" applyAlignment="1">
      <alignment vertical="center"/>
    </xf>
    <xf numFmtId="0" fontId="12" fillId="2" borderId="0" xfId="0" applyFont="1" applyFill="1"/>
    <xf numFmtId="0" fontId="13" fillId="2" borderId="0" xfId="0" applyFont="1" applyFill="1" applyAlignment="1">
      <alignment horizontal="center"/>
    </xf>
    <xf numFmtId="0" fontId="3" fillId="2" borderId="0" xfId="5" applyFont="1" applyFill="1" applyAlignment="1">
      <alignment horizontal="left" vertical="center" indent="1"/>
    </xf>
    <xf numFmtId="0" fontId="13" fillId="2" borderId="0" xfId="0" applyFont="1" applyFill="1" applyAlignment="1">
      <alignment horizontal="center"/>
    </xf>
    <xf numFmtId="0" fontId="4" fillId="2" borderId="0" xfId="5" applyFont="1" applyFill="1" applyAlignment="1">
      <alignment horizontal="left" vertical="center" wrapText="1" indent="1"/>
    </xf>
    <xf numFmtId="49" fontId="4" fillId="2" borderId="0" xfId="5" applyNumberFormat="1" applyFont="1" applyFill="1" applyAlignment="1">
      <alignment horizontal="left" vertical="center" indent="1"/>
    </xf>
    <xf numFmtId="0" fontId="14" fillId="2" borderId="0" xfId="5" applyFont="1" applyFill="1" applyAlignment="1">
      <alignment horizontal="left" vertical="center" indent="1"/>
    </xf>
    <xf numFmtId="0" fontId="15" fillId="3" borderId="3" xfId="0" applyFont="1" applyFill="1" applyBorder="1" applyAlignment="1">
      <alignment horizontal="left" vertical="center" wrapText="1" indent="1"/>
    </xf>
    <xf numFmtId="0" fontId="16" fillId="0" borderId="3" xfId="0" applyFont="1" applyFill="1" applyBorder="1" applyAlignment="1">
      <alignment horizontal="left" vertical="center" wrapText="1" indent="3"/>
    </xf>
    <xf numFmtId="9" fontId="7" fillId="4" borderId="3" xfId="4" applyFont="1" applyFill="1" applyBorder="1" applyAlignment="1">
      <alignment horizontal="right" vertical="center" wrapText="1" indent="1"/>
    </xf>
    <xf numFmtId="10" fontId="12" fillId="2" borderId="0" xfId="0" applyNumberFormat="1" applyFont="1" applyFill="1"/>
    <xf numFmtId="43" fontId="7" fillId="4" borderId="3" xfId="3" applyFont="1" applyFill="1" applyBorder="1" applyAlignment="1">
      <alignment horizontal="right" vertical="center" wrapText="1" indent="1"/>
    </xf>
    <xf numFmtId="0" fontId="2" fillId="5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5"/>
    <xf numFmtId="0" fontId="3" fillId="0" borderId="0" xfId="0" applyFont="1"/>
    <xf numFmtId="0" fontId="17" fillId="0" borderId="0" xfId="0" applyFont="1" applyAlignment="1">
      <alignment vertical="center" wrapText="1"/>
    </xf>
    <xf numFmtId="17" fontId="17" fillId="0" borderId="0" xfId="0" applyNumberFormat="1" applyFont="1" applyAlignment="1">
      <alignment vertical="center"/>
    </xf>
    <xf numFmtId="0" fontId="18" fillId="6" borderId="4" xfId="0" applyFont="1" applyFill="1" applyBorder="1" applyAlignment="1">
      <alignment horizontal="left" vertical="center" wrapText="1" indent="1"/>
    </xf>
    <xf numFmtId="0" fontId="20" fillId="0" borderId="5" xfId="5" applyFont="1" applyBorder="1" applyAlignment="1">
      <alignment horizontal="justify" vertical="center" wrapText="1"/>
    </xf>
    <xf numFmtId="164" fontId="20" fillId="0" borderId="5" xfId="2" applyFont="1" applyBorder="1" applyAlignment="1">
      <alignment horizontal="justify" vertical="center" wrapText="1"/>
    </xf>
    <xf numFmtId="9" fontId="20" fillId="0" borderId="5" xfId="4" applyFont="1" applyBorder="1" applyAlignment="1">
      <alignment vertical="center" wrapText="1"/>
    </xf>
    <xf numFmtId="167" fontId="20" fillId="0" borderId="5" xfId="2" applyNumberFormat="1" applyFont="1" applyBorder="1" applyAlignment="1">
      <alignment vertical="center" wrapText="1"/>
    </xf>
    <xf numFmtId="167" fontId="21" fillId="0" borderId="5" xfId="2" applyNumberFormat="1" applyFont="1" applyBorder="1" applyAlignment="1">
      <alignment horizontal="justify" vertical="center" wrapText="1"/>
    </xf>
    <xf numFmtId="9" fontId="0" fillId="0" borderId="0" xfId="0" applyNumberFormat="1"/>
    <xf numFmtId="168" fontId="0" fillId="0" borderId="0" xfId="0" applyNumberFormat="1"/>
    <xf numFmtId="0" fontId="20" fillId="0" borderId="5" xfId="5" applyFont="1" applyFill="1" applyBorder="1" applyAlignment="1">
      <alignment horizontal="justify" vertical="center" wrapText="1"/>
    </xf>
    <xf numFmtId="0" fontId="19" fillId="7" borderId="5" xfId="0" applyFont="1" applyFill="1" applyBorder="1" applyAlignment="1">
      <alignment horizontal="left" vertical="center" wrapText="1"/>
    </xf>
    <xf numFmtId="0" fontId="18" fillId="7" borderId="4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5"/>
    <cellStyle name="Процентный" xfId="4" builtinId="5"/>
    <cellStyle name="Финансовый" xfId="3" builtinId="3"/>
    <cellStyle name="Финансовый 2" xfId="2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367392</xdr:colOff>
      <xdr:row>0</xdr:row>
      <xdr:rowOff>81643</xdr:rowOff>
    </xdr:from>
    <xdr:to>
      <xdr:col>4</xdr:col>
      <xdr:colOff>2314002</xdr:colOff>
      <xdr:row>0</xdr:row>
      <xdr:rowOff>318214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0B77371-3E85-8642-A8FB-AF82419CD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52213" y="81643"/>
          <a:ext cx="1946610" cy="236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571501</xdr:colOff>
      <xdr:row>0</xdr:row>
      <xdr:rowOff>108857</xdr:rowOff>
    </xdr:from>
    <xdr:to>
      <xdr:col>13</xdr:col>
      <xdr:colOff>313754</xdr:colOff>
      <xdr:row>1</xdr:row>
      <xdr:rowOff>18857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0B77371-3E85-8642-A8FB-AF82419CD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82726" y="108857"/>
          <a:ext cx="1933003" cy="233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571501</xdr:colOff>
      <xdr:row>0</xdr:row>
      <xdr:rowOff>108857</xdr:rowOff>
    </xdr:from>
    <xdr:to>
      <xdr:col>13</xdr:col>
      <xdr:colOff>313754</xdr:colOff>
      <xdr:row>1</xdr:row>
      <xdr:rowOff>18857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0B77371-3E85-8642-A8FB-AF82419CD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82726" y="108857"/>
          <a:ext cx="1933003" cy="233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1251857</xdr:colOff>
      <xdr:row>0</xdr:row>
      <xdr:rowOff>40821</xdr:rowOff>
    </xdr:from>
    <xdr:to>
      <xdr:col>7</xdr:col>
      <xdr:colOff>526365</xdr:colOff>
      <xdr:row>0</xdr:row>
      <xdr:rowOff>277392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408978F-74F9-44E3-B835-82E216D5F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2057" y="40821"/>
          <a:ext cx="2020430" cy="236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</sheetPr>
  <dimension ref="B1:E32"/>
  <sheetViews>
    <sheetView tabSelected="1" zoomScale="70" zoomScaleNormal="70" workbookViewId="0">
      <selection activeCell="H19" sqref="H19"/>
    </sheetView>
  </sheetViews>
  <sheetFormatPr defaultRowHeight="15" x14ac:dyDescent="0.25"/>
  <cols>
    <col min="1" max="1" width="2.85546875" style="1" customWidth="1"/>
    <col min="2" max="3" width="30" style="1" customWidth="1"/>
    <col min="4" max="4" width="80.85546875" style="1" customWidth="1"/>
    <col min="5" max="5" width="37.85546875" style="1" customWidth="1"/>
    <col min="6" max="16384" width="9.140625" style="1"/>
  </cols>
  <sheetData>
    <row r="1" spans="2:5" ht="25.5" x14ac:dyDescent="0.25">
      <c r="B1" s="2" t="s">
        <v>1</v>
      </c>
      <c r="C1" s="2"/>
      <c r="D1" s="2"/>
    </row>
    <row r="2" spans="2:5" x14ac:dyDescent="0.25">
      <c r="B2" s="3"/>
      <c r="C2" s="3"/>
      <c r="D2" s="3"/>
    </row>
    <row r="3" spans="2:5" ht="16.5" x14ac:dyDescent="0.25">
      <c r="B3" s="4" t="s">
        <v>2</v>
      </c>
      <c r="C3" s="4"/>
      <c r="D3" s="4"/>
    </row>
    <row r="4" spans="2:5" ht="21" x14ac:dyDescent="0.25">
      <c r="B4" s="5" t="s">
        <v>0</v>
      </c>
      <c r="C4" s="5"/>
      <c r="D4" s="6"/>
    </row>
    <row r="6" spans="2:5" ht="19.5" x14ac:dyDescent="0.25">
      <c r="B6" s="7" t="s">
        <v>3</v>
      </c>
      <c r="C6" s="7" t="s">
        <v>13</v>
      </c>
      <c r="D6" s="7" t="s">
        <v>4</v>
      </c>
      <c r="E6" s="8" t="s">
        <v>14</v>
      </c>
    </row>
    <row r="7" spans="2:5" ht="33" x14ac:dyDescent="0.25">
      <c r="B7" s="9" t="s">
        <v>9</v>
      </c>
      <c r="C7" s="9"/>
      <c r="D7" s="9" t="s">
        <v>16</v>
      </c>
      <c r="E7" s="10"/>
    </row>
    <row r="8" spans="2:5" ht="49.5" x14ac:dyDescent="0.25">
      <c r="B8" s="9" t="s">
        <v>5</v>
      </c>
      <c r="C8" s="9" t="s">
        <v>17</v>
      </c>
      <c r="D8" s="9" t="s">
        <v>126</v>
      </c>
      <c r="E8" s="10"/>
    </row>
    <row r="9" spans="2:5" ht="33" x14ac:dyDescent="0.25">
      <c r="B9" s="9" t="s">
        <v>5</v>
      </c>
      <c r="C9" s="9" t="s">
        <v>37</v>
      </c>
      <c r="D9" s="9" t="s">
        <v>38</v>
      </c>
      <c r="E9" s="10"/>
    </row>
    <row r="10" spans="2:5" ht="49.5" x14ac:dyDescent="0.25">
      <c r="B10" s="9" t="s">
        <v>12</v>
      </c>
      <c r="C10" s="9" t="s">
        <v>39</v>
      </c>
      <c r="D10" s="9" t="s">
        <v>127</v>
      </c>
      <c r="E10" s="10"/>
    </row>
    <row r="11" spans="2:5" ht="33" x14ac:dyDescent="0.25">
      <c r="B11" s="9" t="s">
        <v>5</v>
      </c>
      <c r="C11" s="9" t="s">
        <v>40</v>
      </c>
      <c r="D11" s="9" t="s">
        <v>41</v>
      </c>
      <c r="E11" s="10"/>
    </row>
    <row r="12" spans="2:5" ht="33" x14ac:dyDescent="0.25">
      <c r="B12" s="9" t="s">
        <v>5</v>
      </c>
      <c r="C12" s="9" t="s">
        <v>42</v>
      </c>
      <c r="D12" s="9" t="s">
        <v>43</v>
      </c>
      <c r="E12" s="10"/>
    </row>
    <row r="13" spans="2:5" ht="49.5" x14ac:dyDescent="0.25">
      <c r="B13" s="9" t="s">
        <v>5</v>
      </c>
      <c r="C13" s="9" t="s">
        <v>44</v>
      </c>
      <c r="D13" s="9" t="s">
        <v>45</v>
      </c>
      <c r="E13" s="10"/>
    </row>
    <row r="14" spans="2:5" ht="49.5" x14ac:dyDescent="0.25">
      <c r="B14" s="9" t="s">
        <v>46</v>
      </c>
      <c r="C14" s="9"/>
      <c r="D14" s="9" t="s">
        <v>119</v>
      </c>
      <c r="E14" s="12"/>
    </row>
    <row r="15" spans="2:5" ht="49.5" x14ac:dyDescent="0.25">
      <c r="B15" s="9" t="s">
        <v>46</v>
      </c>
      <c r="C15" s="9"/>
      <c r="D15" s="9" t="s">
        <v>128</v>
      </c>
      <c r="E15" s="10"/>
    </row>
    <row r="16" spans="2:5" ht="49.5" x14ac:dyDescent="0.25">
      <c r="B16" s="9" t="s">
        <v>5</v>
      </c>
      <c r="C16" s="9" t="s">
        <v>121</v>
      </c>
      <c r="D16" s="9" t="s">
        <v>122</v>
      </c>
      <c r="E16" s="10"/>
    </row>
    <row r="17" spans="2:5" ht="99" x14ac:dyDescent="0.25">
      <c r="B17" s="9" t="s">
        <v>5</v>
      </c>
      <c r="C17" s="9"/>
      <c r="D17" s="9" t="s">
        <v>123</v>
      </c>
      <c r="E17" s="10"/>
    </row>
    <row r="18" spans="2:5" ht="66" x14ac:dyDescent="0.25">
      <c r="B18" s="9" t="s">
        <v>5</v>
      </c>
      <c r="C18" s="9" t="s">
        <v>15</v>
      </c>
      <c r="D18" s="9" t="s">
        <v>129</v>
      </c>
      <c r="E18" s="12" t="s">
        <v>124</v>
      </c>
    </row>
    <row r="19" spans="2:5" ht="49.5" x14ac:dyDescent="0.25">
      <c r="B19" s="9" t="s">
        <v>5</v>
      </c>
      <c r="C19" s="9" t="s">
        <v>15</v>
      </c>
      <c r="D19" s="9" t="s">
        <v>130</v>
      </c>
      <c r="E19" s="10"/>
    </row>
    <row r="20" spans="2:5" ht="49.5" x14ac:dyDescent="0.25">
      <c r="B20" s="9" t="s">
        <v>5</v>
      </c>
      <c r="C20" s="9" t="s">
        <v>15</v>
      </c>
      <c r="D20" s="9" t="s">
        <v>125</v>
      </c>
      <c r="E20" s="10"/>
    </row>
    <row r="21" spans="2:5" ht="16.5" x14ac:dyDescent="0.25">
      <c r="B21" s="9"/>
      <c r="C21" s="9"/>
      <c r="D21" s="9"/>
      <c r="E21" s="10"/>
    </row>
    <row r="22" spans="2:5" ht="16.5" x14ac:dyDescent="0.25">
      <c r="B22" s="9"/>
      <c r="C22" s="9"/>
      <c r="D22" s="9"/>
      <c r="E22" s="10"/>
    </row>
    <row r="23" spans="2:5" ht="16.5" x14ac:dyDescent="0.25">
      <c r="B23" s="9"/>
      <c r="C23" s="9"/>
      <c r="D23" s="9"/>
      <c r="E23" s="10"/>
    </row>
    <row r="24" spans="2:5" ht="16.5" x14ac:dyDescent="0.25">
      <c r="B24" s="9"/>
      <c r="C24" s="9"/>
      <c r="D24" s="9"/>
      <c r="E24" s="10"/>
    </row>
    <row r="25" spans="2:5" ht="16.5" x14ac:dyDescent="0.25">
      <c r="B25" s="9"/>
      <c r="C25" s="9"/>
      <c r="D25" s="9"/>
      <c r="E25" s="10"/>
    </row>
    <row r="26" spans="2:5" ht="16.5" x14ac:dyDescent="0.25">
      <c r="B26" s="9"/>
      <c r="C26" s="9"/>
      <c r="D26" s="9"/>
      <c r="E26" s="10"/>
    </row>
    <row r="27" spans="2:5" ht="16.5" x14ac:dyDescent="0.25">
      <c r="B27" s="9"/>
      <c r="C27" s="9"/>
      <c r="D27" s="9"/>
      <c r="E27" s="10"/>
    </row>
    <row r="32" spans="2:5" ht="16.5" x14ac:dyDescent="0.25">
      <c r="B32" s="4"/>
    </row>
  </sheetData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'Тех лист'!$B$3:$B$10</xm:f>
          </x14:formula1>
          <xm:sqref>B7:B27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0"/>
  <sheetViews>
    <sheetView workbookViewId="0">
      <selection activeCell="D15" sqref="D15"/>
    </sheetView>
  </sheetViews>
  <sheetFormatPr defaultRowHeight="15" x14ac:dyDescent="0.25"/>
  <cols>
    <col min="1" max="1" width="2.85546875" style="1" customWidth="1"/>
    <col min="2" max="2" width="20.28515625" style="1" bestFit="1" customWidth="1"/>
    <col min="3" max="16384" width="9.140625" style="1"/>
  </cols>
  <sheetData>
    <row r="2" spans="2:2" ht="16.5" x14ac:dyDescent="0.25">
      <c r="B2" s="11" t="s">
        <v>6</v>
      </c>
    </row>
    <row r="3" spans="2:2" x14ac:dyDescent="0.25">
      <c r="B3" s="1" t="s">
        <v>7</v>
      </c>
    </row>
    <row r="4" spans="2:2" x14ac:dyDescent="0.25">
      <c r="B4" s="1" t="s">
        <v>5</v>
      </c>
    </row>
    <row r="5" spans="2:2" x14ac:dyDescent="0.25">
      <c r="B5" s="1" t="s">
        <v>8</v>
      </c>
    </row>
    <row r="6" spans="2:2" x14ac:dyDescent="0.25">
      <c r="B6" s="1" t="s">
        <v>46</v>
      </c>
    </row>
    <row r="7" spans="2:2" x14ac:dyDescent="0.25">
      <c r="B7" s="1" t="s">
        <v>9</v>
      </c>
    </row>
    <row r="8" spans="2:2" x14ac:dyDescent="0.25">
      <c r="B8" s="1" t="s">
        <v>10</v>
      </c>
    </row>
    <row r="9" spans="2:2" x14ac:dyDescent="0.25">
      <c r="B9" s="1" t="s">
        <v>11</v>
      </c>
    </row>
    <row r="10" spans="2:2" x14ac:dyDescent="0.25">
      <c r="B10" s="1" t="s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"/>
  <sheetViews>
    <sheetView zoomScale="70" zoomScaleNormal="70" workbookViewId="0">
      <selection activeCell="E14" sqref="E14"/>
    </sheetView>
  </sheetViews>
  <sheetFormatPr defaultColWidth="8.85546875" defaultRowHeight="15.75" x14ac:dyDescent="0.3"/>
  <cols>
    <col min="1" max="1" width="3.7109375" style="14" customWidth="1"/>
    <col min="2" max="2" width="35.7109375" style="14" customWidth="1"/>
    <col min="3" max="9" width="22.7109375" style="14" customWidth="1"/>
    <col min="10" max="10" width="5.7109375" style="14" customWidth="1"/>
    <col min="11" max="11" width="11.42578125" style="14" customWidth="1"/>
    <col min="12" max="13" width="10.7109375" style="14" customWidth="1"/>
    <col min="14" max="14" width="10.5703125" style="14" customWidth="1"/>
    <col min="15" max="15" width="13.85546875" style="14" customWidth="1"/>
    <col min="16" max="16" width="12.85546875" style="14" customWidth="1"/>
    <col min="17" max="17" width="12.7109375" style="14" customWidth="1"/>
    <col min="18" max="21" width="16" style="14" customWidth="1"/>
    <col min="22" max="23" width="16" style="14" bestFit="1" customWidth="1"/>
    <col min="24" max="24" width="15" style="14" bestFit="1" customWidth="1"/>
    <col min="25" max="16384" width="8.85546875" style="14"/>
  </cols>
  <sheetData>
    <row r="1" spans="2:13" ht="25.5" x14ac:dyDescent="0.3">
      <c r="B1" s="13" t="s">
        <v>18</v>
      </c>
    </row>
    <row r="2" spans="2:13" ht="19.5" x14ac:dyDescent="0.35">
      <c r="C2" s="15"/>
      <c r="D2" s="15"/>
      <c r="E2" s="15"/>
      <c r="F2" s="15"/>
      <c r="G2" s="15"/>
    </row>
    <row r="3" spans="2:13" ht="19.5" x14ac:dyDescent="0.35">
      <c r="B3" s="16" t="s">
        <v>19</v>
      </c>
      <c r="D3" s="16" t="s">
        <v>20</v>
      </c>
      <c r="E3" s="17"/>
      <c r="F3" s="17"/>
      <c r="G3" s="17"/>
    </row>
    <row r="4" spans="2:13" ht="21" x14ac:dyDescent="0.35">
      <c r="B4" s="18" t="s">
        <v>0</v>
      </c>
      <c r="D4" s="19" t="s">
        <v>21</v>
      </c>
      <c r="E4" s="17"/>
      <c r="F4" s="17"/>
      <c r="G4" s="17"/>
    </row>
    <row r="5" spans="2:13" ht="21" x14ac:dyDescent="0.35">
      <c r="B5" s="18"/>
      <c r="C5" s="19"/>
      <c r="D5" s="17"/>
      <c r="E5" s="17"/>
      <c r="F5" s="17"/>
      <c r="G5" s="17"/>
    </row>
    <row r="6" spans="2:13" ht="21" x14ac:dyDescent="0.35">
      <c r="B6" s="20" t="s">
        <v>22</v>
      </c>
      <c r="C6" s="19"/>
      <c r="D6" s="17"/>
      <c r="E6" s="17"/>
      <c r="F6" s="17"/>
      <c r="G6" s="17"/>
    </row>
    <row r="7" spans="2:13" ht="16.5" x14ac:dyDescent="0.3">
      <c r="B7" s="21" t="s">
        <v>23</v>
      </c>
      <c r="C7" s="21" t="s">
        <v>24</v>
      </c>
    </row>
    <row r="8" spans="2:13" ht="16.5" x14ac:dyDescent="0.3">
      <c r="B8" s="22" t="s">
        <v>25</v>
      </c>
      <c r="C8" s="23">
        <v>0.3525928571428571</v>
      </c>
      <c r="M8" s="24"/>
    </row>
    <row r="9" spans="2:13" ht="16.5" x14ac:dyDescent="0.3">
      <c r="B9" s="22" t="s">
        <v>26</v>
      </c>
      <c r="C9" s="23">
        <v>0.35949485714285706</v>
      </c>
      <c r="M9" s="24"/>
    </row>
    <row r="10" spans="2:13" ht="16.5" x14ac:dyDescent="0.3">
      <c r="B10" s="22" t="s">
        <v>27</v>
      </c>
      <c r="C10" s="23">
        <v>0.37039885714285709</v>
      </c>
      <c r="E10" s="24"/>
      <c r="F10" s="24"/>
      <c r="G10" s="24"/>
      <c r="H10" s="24"/>
      <c r="I10" s="24"/>
      <c r="J10" s="24"/>
      <c r="K10" s="24"/>
      <c r="L10" s="24"/>
      <c r="M10" s="24"/>
    </row>
    <row r="11" spans="2:13" ht="16.5" x14ac:dyDescent="0.3">
      <c r="B11" s="22" t="s">
        <v>28</v>
      </c>
      <c r="C11" s="23">
        <v>0.37283485714285708</v>
      </c>
      <c r="M11" s="24"/>
    </row>
    <row r="12" spans="2:13" ht="16.5" x14ac:dyDescent="0.3">
      <c r="B12" s="22" t="s">
        <v>29</v>
      </c>
      <c r="C12" s="23">
        <v>0.3695288571428571</v>
      </c>
      <c r="M12" s="24"/>
    </row>
    <row r="13" spans="2:13" ht="16.5" x14ac:dyDescent="0.3">
      <c r="B13" s="22" t="s">
        <v>30</v>
      </c>
      <c r="C13" s="23">
        <v>0.37956285714285709</v>
      </c>
      <c r="M13" s="24"/>
    </row>
    <row r="14" spans="2:13" ht="16.5" x14ac:dyDescent="0.3">
      <c r="B14" s="22" t="s">
        <v>31</v>
      </c>
      <c r="C14" s="23">
        <v>0.38515571428571421</v>
      </c>
      <c r="M14" s="24"/>
    </row>
    <row r="15" spans="2:13" ht="16.5" x14ac:dyDescent="0.3">
      <c r="B15" s="22" t="s">
        <v>32</v>
      </c>
      <c r="C15" s="23">
        <v>0.39074857142857133</v>
      </c>
      <c r="M15" s="24"/>
    </row>
    <row r="16" spans="2:13" ht="16.5" x14ac:dyDescent="0.3">
      <c r="B16" s="22" t="s">
        <v>33</v>
      </c>
      <c r="C16" s="23">
        <v>0.39634142857142846</v>
      </c>
    </row>
    <row r="17" spans="2:5" ht="16.5" x14ac:dyDescent="0.3">
      <c r="B17" s="22" t="s">
        <v>34</v>
      </c>
      <c r="C17" s="23">
        <v>0.40193428571428558</v>
      </c>
    </row>
    <row r="18" spans="2:5" ht="16.5" x14ac:dyDescent="0.3">
      <c r="B18" s="22" t="s">
        <v>35</v>
      </c>
      <c r="C18" s="23">
        <v>0.40309428571428557</v>
      </c>
    </row>
    <row r="19" spans="2:5" ht="16.5" x14ac:dyDescent="0.3">
      <c r="B19" s="22" t="s">
        <v>36</v>
      </c>
      <c r="C19" s="23">
        <v>0.41411428571428555</v>
      </c>
    </row>
    <row r="21" spans="2:5" x14ac:dyDescent="0.3">
      <c r="E21" s="24"/>
    </row>
  </sheetData>
  <mergeCells count="1">
    <mergeCell ref="C2:G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"/>
  <sheetViews>
    <sheetView zoomScale="70" zoomScaleNormal="70" workbookViewId="0">
      <selection activeCell="D15" sqref="D15"/>
    </sheetView>
  </sheetViews>
  <sheetFormatPr defaultColWidth="8.85546875" defaultRowHeight="15.75" x14ac:dyDescent="0.3"/>
  <cols>
    <col min="1" max="1" width="3.7109375" style="14" customWidth="1"/>
    <col min="2" max="2" width="35.7109375" style="14" customWidth="1"/>
    <col min="3" max="9" width="22.7109375" style="14" customWidth="1"/>
    <col min="10" max="10" width="5.7109375" style="14" customWidth="1"/>
    <col min="11" max="11" width="11.42578125" style="14" customWidth="1"/>
    <col min="12" max="13" width="10.7109375" style="14" customWidth="1"/>
    <col min="14" max="14" width="10.5703125" style="14" customWidth="1"/>
    <col min="15" max="15" width="13.85546875" style="14" customWidth="1"/>
    <col min="16" max="16" width="12.85546875" style="14" customWidth="1"/>
    <col min="17" max="17" width="12.7109375" style="14" customWidth="1"/>
    <col min="18" max="21" width="16" style="14" customWidth="1"/>
    <col min="22" max="23" width="16" style="14" bestFit="1" customWidth="1"/>
    <col min="24" max="24" width="15" style="14" bestFit="1" customWidth="1"/>
    <col min="25" max="16384" width="8.85546875" style="14"/>
  </cols>
  <sheetData>
    <row r="1" spans="2:13" ht="25.5" x14ac:dyDescent="0.3">
      <c r="B1" s="13" t="s">
        <v>18</v>
      </c>
    </row>
    <row r="2" spans="2:13" ht="19.5" x14ac:dyDescent="0.35">
      <c r="C2" s="15"/>
      <c r="D2" s="15"/>
      <c r="E2" s="15"/>
      <c r="F2" s="15"/>
      <c r="G2" s="15"/>
    </row>
    <row r="3" spans="2:13" ht="19.5" x14ac:dyDescent="0.35">
      <c r="B3" s="16" t="s">
        <v>19</v>
      </c>
      <c r="D3" s="16" t="s">
        <v>20</v>
      </c>
      <c r="E3" s="17"/>
      <c r="F3" s="17"/>
      <c r="G3" s="17"/>
    </row>
    <row r="4" spans="2:13" ht="21" x14ac:dyDescent="0.35">
      <c r="B4" s="18" t="s">
        <v>0</v>
      </c>
      <c r="D4" s="19" t="s">
        <v>21</v>
      </c>
      <c r="E4" s="17"/>
      <c r="F4" s="17"/>
      <c r="G4" s="17"/>
    </row>
    <row r="5" spans="2:13" ht="21" x14ac:dyDescent="0.35">
      <c r="B5" s="18"/>
      <c r="C5" s="19"/>
      <c r="D5" s="17"/>
      <c r="E5" s="17"/>
      <c r="F5" s="17"/>
      <c r="G5" s="17"/>
    </row>
    <row r="6" spans="2:13" ht="21" x14ac:dyDescent="0.35">
      <c r="B6" s="20" t="s">
        <v>22</v>
      </c>
      <c r="C6" s="19"/>
      <c r="D6" s="17"/>
      <c r="E6" s="17"/>
      <c r="F6" s="17"/>
      <c r="G6" s="17"/>
    </row>
    <row r="7" spans="2:13" ht="16.5" x14ac:dyDescent="0.3">
      <c r="B7" s="21" t="s">
        <v>23</v>
      </c>
      <c r="C7" s="21" t="s">
        <v>24</v>
      </c>
    </row>
    <row r="8" spans="2:13" ht="16.5" x14ac:dyDescent="0.3">
      <c r="B8" s="22" t="s">
        <v>25</v>
      </c>
      <c r="C8" s="25">
        <v>6.8130928876954719</v>
      </c>
      <c r="M8" s="24"/>
    </row>
    <row r="9" spans="2:13" ht="16.5" x14ac:dyDescent="0.3">
      <c r="B9" s="22" t="s">
        <v>26</v>
      </c>
      <c r="C9" s="25">
        <v>7.2569807567343965</v>
      </c>
      <c r="M9" s="24"/>
    </row>
    <row r="10" spans="2:13" ht="16.5" x14ac:dyDescent="0.3">
      <c r="B10" s="22" t="s">
        <v>27</v>
      </c>
      <c r="C10" s="25">
        <v>7.109372044371943</v>
      </c>
      <c r="E10" s="24"/>
      <c r="F10" s="24"/>
      <c r="G10" s="24"/>
      <c r="H10" s="24"/>
      <c r="I10" s="24"/>
      <c r="J10" s="24"/>
      <c r="K10" s="24"/>
      <c r="L10" s="24"/>
      <c r="M10" s="24"/>
    </row>
    <row r="11" spans="2:13" ht="16.5" x14ac:dyDescent="0.3">
      <c r="B11" s="22" t="s">
        <v>28</v>
      </c>
      <c r="C11" s="25">
        <v>7.3221414480873559</v>
      </c>
      <c r="M11" s="24"/>
    </row>
    <row r="12" spans="2:13" ht="16.5" x14ac:dyDescent="0.3">
      <c r="B12" s="22" t="s">
        <v>29</v>
      </c>
      <c r="C12" s="25">
        <v>6.2230144539956047</v>
      </c>
      <c r="M12" s="24"/>
    </row>
    <row r="13" spans="2:13" ht="16.5" x14ac:dyDescent="0.3">
      <c r="B13" s="22" t="s">
        <v>30</v>
      </c>
      <c r="C13" s="25">
        <v>6.1679518586940825</v>
      </c>
      <c r="M13" s="24"/>
    </row>
    <row r="14" spans="2:13" ht="16.5" x14ac:dyDescent="0.3">
      <c r="B14" s="22" t="s">
        <v>31</v>
      </c>
      <c r="C14" s="25">
        <v>6.7994033057973695</v>
      </c>
      <c r="M14" s="24"/>
    </row>
    <row r="15" spans="2:13" ht="16.5" x14ac:dyDescent="0.3">
      <c r="B15" s="22" t="s">
        <v>32</v>
      </c>
      <c r="C15" s="25">
        <v>6.7994033057973695</v>
      </c>
      <c r="M15" s="24"/>
    </row>
    <row r="16" spans="2:13" ht="16.5" x14ac:dyDescent="0.3">
      <c r="B16" s="22" t="s">
        <v>33</v>
      </c>
      <c r="C16" s="25">
        <v>6.7994033057973695</v>
      </c>
    </row>
    <row r="17" spans="2:5" ht="16.5" x14ac:dyDescent="0.3">
      <c r="B17" s="22" t="s">
        <v>34</v>
      </c>
      <c r="C17" s="25">
        <v>6.7994033057973695</v>
      </c>
    </row>
    <row r="18" spans="2:5" ht="16.5" x14ac:dyDescent="0.3">
      <c r="B18" s="22" t="s">
        <v>35</v>
      </c>
      <c r="C18" s="25">
        <v>6.7994033057973695</v>
      </c>
    </row>
    <row r="19" spans="2:5" ht="16.5" x14ac:dyDescent="0.3">
      <c r="B19" s="22" t="s">
        <v>36</v>
      </c>
      <c r="C19" s="25">
        <v>6.7994033057973695</v>
      </c>
    </row>
    <row r="21" spans="2:5" x14ac:dyDescent="0.3">
      <c r="E21" s="24"/>
    </row>
  </sheetData>
  <mergeCells count="1">
    <mergeCell ref="C2:G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66"/>
  <sheetViews>
    <sheetView showGridLines="0" topLeftCell="C1" zoomScale="70" zoomScaleNormal="70" workbookViewId="0">
      <selection activeCell="M10" sqref="M10"/>
    </sheetView>
  </sheetViews>
  <sheetFormatPr defaultRowHeight="15" x14ac:dyDescent="0.25"/>
  <cols>
    <col min="1" max="1" width="3" customWidth="1"/>
    <col min="2" max="2" width="67.85546875" customWidth="1"/>
    <col min="3" max="3" width="14.42578125" customWidth="1"/>
    <col min="4" max="4" width="32.28515625" customWidth="1"/>
    <col min="5" max="5" width="20.7109375" customWidth="1"/>
    <col min="6" max="10" width="20.5703125" customWidth="1"/>
    <col min="11" max="11" width="34.5703125" customWidth="1"/>
    <col min="13" max="13" width="22" bestFit="1" customWidth="1"/>
  </cols>
  <sheetData>
    <row r="1" spans="2:20" s="28" customFormat="1" ht="25.5" x14ac:dyDescent="0.25">
      <c r="B1" s="26" t="s">
        <v>47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3" spans="2:20" ht="16.5" x14ac:dyDescent="0.3">
      <c r="B3" s="29" t="s">
        <v>48</v>
      </c>
      <c r="C3" s="29" t="s">
        <v>49</v>
      </c>
      <c r="D3" s="29"/>
    </row>
    <row r="4" spans="2:20" ht="21" x14ac:dyDescent="0.25">
      <c r="B4" s="30" t="s">
        <v>0</v>
      </c>
      <c r="C4" s="31">
        <v>45231</v>
      </c>
      <c r="D4" s="30"/>
    </row>
    <row r="6" spans="2:20" ht="66" x14ac:dyDescent="0.25">
      <c r="K6" s="42" t="s">
        <v>120</v>
      </c>
    </row>
    <row r="7" spans="2:20" ht="49.5" x14ac:dyDescent="0.25">
      <c r="B7" s="32" t="s">
        <v>50</v>
      </c>
      <c r="C7" s="32" t="s">
        <v>51</v>
      </c>
      <c r="D7" s="32" t="s">
        <v>52</v>
      </c>
      <c r="E7" s="32" t="s">
        <v>53</v>
      </c>
      <c r="F7" s="32" t="s">
        <v>54</v>
      </c>
      <c r="G7" s="32" t="s">
        <v>55</v>
      </c>
      <c r="H7" s="32" t="s">
        <v>56</v>
      </c>
      <c r="I7" s="32" t="s">
        <v>57</v>
      </c>
      <c r="J7" s="32" t="s">
        <v>58</v>
      </c>
      <c r="K7" s="41" t="s">
        <v>59</v>
      </c>
    </row>
    <row r="8" spans="2:20" ht="15.75" x14ac:dyDescent="0.25">
      <c r="B8" s="33" t="s">
        <v>60</v>
      </c>
      <c r="C8" s="33">
        <v>8069</v>
      </c>
      <c r="D8" s="34">
        <v>7.6338514680483591</v>
      </c>
      <c r="E8" s="35">
        <v>0.74280165201528336</v>
      </c>
      <c r="F8" s="35">
        <v>0.57569983878059505</v>
      </c>
      <c r="G8" s="36">
        <f t="shared" ref="G8:G66" si="0">RANK(D8,$D$8:$D$66,0)</f>
        <v>3</v>
      </c>
      <c r="H8" s="36">
        <f t="shared" ref="H8:H66" si="1">RANK(E8,$E$8:$E$66,0)</f>
        <v>1</v>
      </c>
      <c r="I8" s="36">
        <f t="shared" ref="I8:I66" si="2">RANK(F8,$F$8:$F$66,0)</f>
        <v>1</v>
      </c>
      <c r="J8" s="36">
        <f t="shared" ref="J8:J66" si="3">G8*2+H8+I8</f>
        <v>8</v>
      </c>
      <c r="K8" s="37">
        <f t="shared" ref="K8:K66" si="4">RANK(J8,$J$8:$J$66,1)</f>
        <v>1</v>
      </c>
      <c r="L8" s="38"/>
      <c r="M8" s="39"/>
    </row>
    <row r="9" spans="2:20" ht="15.75" x14ac:dyDescent="0.25">
      <c r="B9" s="33" t="s">
        <v>61</v>
      </c>
      <c r="C9" s="33">
        <v>8024</v>
      </c>
      <c r="D9" s="34">
        <v>6.1416844025539676</v>
      </c>
      <c r="E9" s="35">
        <v>0.72729539913992292</v>
      </c>
      <c r="F9" s="35">
        <v>0.56356157112526539</v>
      </c>
      <c r="G9" s="36">
        <f t="shared" si="0"/>
        <v>6</v>
      </c>
      <c r="H9" s="36">
        <f t="shared" si="1"/>
        <v>2</v>
      </c>
      <c r="I9" s="36">
        <f t="shared" si="2"/>
        <v>2</v>
      </c>
      <c r="J9" s="36">
        <f t="shared" si="3"/>
        <v>16</v>
      </c>
      <c r="K9" s="37">
        <f t="shared" si="4"/>
        <v>2</v>
      </c>
      <c r="M9" s="39"/>
    </row>
    <row r="10" spans="2:20" ht="15.75" x14ac:dyDescent="0.25">
      <c r="B10" s="33" t="s">
        <v>62</v>
      </c>
      <c r="C10" s="33">
        <v>8065</v>
      </c>
      <c r="D10" s="34">
        <v>6.2520674826331462</v>
      </c>
      <c r="E10" s="35">
        <v>0.65441282386586908</v>
      </c>
      <c r="F10" s="35">
        <v>0.47735131396957126</v>
      </c>
      <c r="G10" s="36">
        <f t="shared" si="0"/>
        <v>5</v>
      </c>
      <c r="H10" s="36">
        <f t="shared" si="1"/>
        <v>9</v>
      </c>
      <c r="I10" s="36">
        <f t="shared" si="2"/>
        <v>5</v>
      </c>
      <c r="J10" s="36">
        <f t="shared" si="3"/>
        <v>24</v>
      </c>
      <c r="K10" s="37">
        <f t="shared" si="4"/>
        <v>3</v>
      </c>
      <c r="M10" s="39"/>
    </row>
    <row r="11" spans="2:20" ht="15.75" x14ac:dyDescent="0.25">
      <c r="B11" s="33" t="s">
        <v>63</v>
      </c>
      <c r="C11" s="33">
        <v>8006</v>
      </c>
      <c r="D11" s="34">
        <v>5.5310385407472786</v>
      </c>
      <c r="E11" s="35">
        <v>0.68301053072768836</v>
      </c>
      <c r="F11" s="35">
        <v>0.51156775398764187</v>
      </c>
      <c r="G11" s="36">
        <f t="shared" si="0"/>
        <v>8</v>
      </c>
      <c r="H11" s="36">
        <f t="shared" si="1"/>
        <v>5</v>
      </c>
      <c r="I11" s="36">
        <f t="shared" si="2"/>
        <v>3</v>
      </c>
      <c r="J11" s="36">
        <f t="shared" si="3"/>
        <v>24</v>
      </c>
      <c r="K11" s="37">
        <f t="shared" si="4"/>
        <v>3</v>
      </c>
    </row>
    <row r="12" spans="2:20" ht="15.75" x14ac:dyDescent="0.25">
      <c r="B12" s="33" t="s">
        <v>64</v>
      </c>
      <c r="C12" s="33">
        <v>8088</v>
      </c>
      <c r="D12" s="34">
        <v>10.877192982456139</v>
      </c>
      <c r="E12" s="35">
        <v>0.63910610295128312</v>
      </c>
      <c r="F12" s="35">
        <v>0.41358024691358025</v>
      </c>
      <c r="G12" s="36">
        <f t="shared" si="0"/>
        <v>2</v>
      </c>
      <c r="H12" s="36">
        <f t="shared" si="1"/>
        <v>12</v>
      </c>
      <c r="I12" s="36">
        <f t="shared" si="2"/>
        <v>15</v>
      </c>
      <c r="J12" s="36">
        <f t="shared" si="3"/>
        <v>31</v>
      </c>
      <c r="K12" s="37">
        <f t="shared" si="4"/>
        <v>5</v>
      </c>
    </row>
    <row r="13" spans="2:20" ht="15.75" x14ac:dyDescent="0.25">
      <c r="B13" s="33" t="s">
        <v>65</v>
      </c>
      <c r="C13" s="33">
        <v>8074</v>
      </c>
      <c r="D13" s="34">
        <v>6.3285024154589378</v>
      </c>
      <c r="E13" s="35">
        <v>0.60480918063295364</v>
      </c>
      <c r="F13" s="35">
        <v>0.43642798802069155</v>
      </c>
      <c r="G13" s="36">
        <f t="shared" si="0"/>
        <v>4</v>
      </c>
      <c r="H13" s="36">
        <f t="shared" si="1"/>
        <v>16</v>
      </c>
      <c r="I13" s="36">
        <f t="shared" si="2"/>
        <v>9</v>
      </c>
      <c r="J13" s="36">
        <f t="shared" si="3"/>
        <v>33</v>
      </c>
      <c r="K13" s="37">
        <f t="shared" si="4"/>
        <v>6</v>
      </c>
    </row>
    <row r="14" spans="2:20" ht="15.75" x14ac:dyDescent="0.25">
      <c r="B14" s="33" t="s">
        <v>66</v>
      </c>
      <c r="C14" s="33">
        <v>8073</v>
      </c>
      <c r="D14" s="34">
        <v>5.3319393622582334</v>
      </c>
      <c r="E14" s="35">
        <v>0.64569676506027163</v>
      </c>
      <c r="F14" s="35">
        <v>0.46519429689684094</v>
      </c>
      <c r="G14" s="36">
        <f t="shared" si="0"/>
        <v>10</v>
      </c>
      <c r="H14" s="36">
        <f t="shared" si="1"/>
        <v>10</v>
      </c>
      <c r="I14" s="36">
        <f t="shared" si="2"/>
        <v>6</v>
      </c>
      <c r="J14" s="36">
        <f t="shared" si="3"/>
        <v>36</v>
      </c>
      <c r="K14" s="37">
        <f t="shared" si="4"/>
        <v>7</v>
      </c>
    </row>
    <row r="15" spans="2:20" ht="15.75" x14ac:dyDescent="0.25">
      <c r="B15" s="33" t="s">
        <v>67</v>
      </c>
      <c r="C15" s="33">
        <v>8081</v>
      </c>
      <c r="D15" s="34">
        <v>4.9394221808014915</v>
      </c>
      <c r="E15" s="35">
        <v>0.67318887563195939</v>
      </c>
      <c r="F15" s="35">
        <v>0.43581461729136933</v>
      </c>
      <c r="G15" s="36">
        <f t="shared" si="0"/>
        <v>11</v>
      </c>
      <c r="H15" s="36">
        <f t="shared" si="1"/>
        <v>6</v>
      </c>
      <c r="I15" s="36">
        <f t="shared" si="2"/>
        <v>10</v>
      </c>
      <c r="J15" s="36">
        <f t="shared" si="3"/>
        <v>38</v>
      </c>
      <c r="K15" s="37">
        <f t="shared" si="4"/>
        <v>8</v>
      </c>
    </row>
    <row r="16" spans="2:20" ht="15.75" x14ac:dyDescent="0.25">
      <c r="B16" s="33" t="s">
        <v>68</v>
      </c>
      <c r="C16" s="33">
        <v>8095</v>
      </c>
      <c r="D16" s="34">
        <v>11.402623612512613</v>
      </c>
      <c r="E16" s="35">
        <v>0.59899256055123618</v>
      </c>
      <c r="F16" s="35">
        <v>0.36392811296534017</v>
      </c>
      <c r="G16" s="36">
        <f t="shared" si="0"/>
        <v>1</v>
      </c>
      <c r="H16" s="36">
        <f t="shared" si="1"/>
        <v>17</v>
      </c>
      <c r="I16" s="36">
        <f t="shared" si="2"/>
        <v>21</v>
      </c>
      <c r="J16" s="36">
        <f t="shared" si="3"/>
        <v>40</v>
      </c>
      <c r="K16" s="37">
        <f t="shared" si="4"/>
        <v>9</v>
      </c>
    </row>
    <row r="17" spans="2:11" ht="15.75" x14ac:dyDescent="0.25">
      <c r="B17" s="33" t="s">
        <v>69</v>
      </c>
      <c r="C17" s="33">
        <v>8075</v>
      </c>
      <c r="D17" s="34">
        <v>3.0995106035889073</v>
      </c>
      <c r="E17" s="35">
        <v>0.63982182683539668</v>
      </c>
      <c r="F17" s="35">
        <v>0.46275197195442597</v>
      </c>
      <c r="G17" s="36">
        <f t="shared" si="0"/>
        <v>18</v>
      </c>
      <c r="H17" s="36">
        <f t="shared" si="1"/>
        <v>11</v>
      </c>
      <c r="I17" s="36">
        <f t="shared" si="2"/>
        <v>7</v>
      </c>
      <c r="J17" s="36">
        <f t="shared" si="3"/>
        <v>54</v>
      </c>
      <c r="K17" s="37">
        <f t="shared" si="4"/>
        <v>10</v>
      </c>
    </row>
    <row r="18" spans="2:11" ht="15.75" x14ac:dyDescent="0.25">
      <c r="B18" s="33" t="s">
        <v>70</v>
      </c>
      <c r="C18" s="33">
        <v>8018</v>
      </c>
      <c r="D18" s="34">
        <v>6.1131386861313866</v>
      </c>
      <c r="E18" s="35">
        <v>0.54783378049011877</v>
      </c>
      <c r="F18" s="35">
        <v>0.37389317337903455</v>
      </c>
      <c r="G18" s="36">
        <f t="shared" si="0"/>
        <v>7</v>
      </c>
      <c r="H18" s="36">
        <f t="shared" si="1"/>
        <v>24</v>
      </c>
      <c r="I18" s="36">
        <f t="shared" si="2"/>
        <v>18</v>
      </c>
      <c r="J18" s="36">
        <f t="shared" si="3"/>
        <v>56</v>
      </c>
      <c r="K18" s="37">
        <f t="shared" si="4"/>
        <v>11</v>
      </c>
    </row>
    <row r="19" spans="2:11" ht="15.75" x14ac:dyDescent="0.25">
      <c r="B19" s="33" t="s">
        <v>71</v>
      </c>
      <c r="C19" s="33">
        <v>8017</v>
      </c>
      <c r="D19" s="34">
        <v>2.6937618147448017</v>
      </c>
      <c r="E19" s="35">
        <v>0.6658525346407298</v>
      </c>
      <c r="F19" s="35">
        <v>0.48137254901960785</v>
      </c>
      <c r="G19" s="36">
        <f t="shared" si="0"/>
        <v>23</v>
      </c>
      <c r="H19" s="36">
        <f t="shared" si="1"/>
        <v>7</v>
      </c>
      <c r="I19" s="36">
        <f t="shared" si="2"/>
        <v>4</v>
      </c>
      <c r="J19" s="36">
        <f t="shared" si="3"/>
        <v>57</v>
      </c>
      <c r="K19" s="37">
        <f t="shared" si="4"/>
        <v>12</v>
      </c>
    </row>
    <row r="20" spans="2:11" ht="15.75" x14ac:dyDescent="0.25">
      <c r="B20" s="33" t="s">
        <v>72</v>
      </c>
      <c r="C20" s="33">
        <v>8083</v>
      </c>
      <c r="D20" s="34">
        <v>4.4753476611883691</v>
      </c>
      <c r="E20" s="35">
        <v>0.57265317420943396</v>
      </c>
      <c r="F20" s="35">
        <v>0.39414828431372551</v>
      </c>
      <c r="G20" s="36">
        <f t="shared" si="0"/>
        <v>14</v>
      </c>
      <c r="H20" s="36">
        <f t="shared" si="1"/>
        <v>20</v>
      </c>
      <c r="I20" s="36">
        <f t="shared" si="2"/>
        <v>17</v>
      </c>
      <c r="J20" s="36">
        <f t="shared" si="3"/>
        <v>65</v>
      </c>
      <c r="K20" s="37">
        <f t="shared" si="4"/>
        <v>13</v>
      </c>
    </row>
    <row r="21" spans="2:11" ht="15.75" x14ac:dyDescent="0.25">
      <c r="B21" s="33" t="s">
        <v>73</v>
      </c>
      <c r="C21" s="33">
        <v>8005</v>
      </c>
      <c r="D21" s="34">
        <v>2.9327286470143612</v>
      </c>
      <c r="E21" s="35">
        <v>0.63497370448206669</v>
      </c>
      <c r="F21" s="35">
        <v>0.42667706708268333</v>
      </c>
      <c r="G21" s="36">
        <f t="shared" si="0"/>
        <v>19</v>
      </c>
      <c r="H21" s="36">
        <f t="shared" si="1"/>
        <v>14</v>
      </c>
      <c r="I21" s="36">
        <f t="shared" si="2"/>
        <v>14</v>
      </c>
      <c r="J21" s="36">
        <f t="shared" si="3"/>
        <v>66</v>
      </c>
      <c r="K21" s="37">
        <f t="shared" si="4"/>
        <v>14</v>
      </c>
    </row>
    <row r="22" spans="2:11" ht="15.75" x14ac:dyDescent="0.25">
      <c r="B22" s="33" t="s">
        <v>74</v>
      </c>
      <c r="C22" s="33">
        <v>8027</v>
      </c>
      <c r="D22" s="34">
        <v>2.3011942907078358</v>
      </c>
      <c r="E22" s="35">
        <v>0.66199928548782583</v>
      </c>
      <c r="F22" s="35">
        <v>0.46115209543242819</v>
      </c>
      <c r="G22" s="36">
        <f t="shared" si="0"/>
        <v>27</v>
      </c>
      <c r="H22" s="36">
        <f t="shared" si="1"/>
        <v>8</v>
      </c>
      <c r="I22" s="36">
        <f t="shared" si="2"/>
        <v>8</v>
      </c>
      <c r="J22" s="36">
        <f t="shared" si="3"/>
        <v>70</v>
      </c>
      <c r="K22" s="37">
        <f t="shared" si="4"/>
        <v>15</v>
      </c>
    </row>
    <row r="23" spans="2:11" ht="15.75" x14ac:dyDescent="0.25">
      <c r="B23" s="33" t="s">
        <v>75</v>
      </c>
      <c r="C23" s="33">
        <v>8090</v>
      </c>
      <c r="D23" s="34">
        <v>4.0887480190174328</v>
      </c>
      <c r="E23" s="35">
        <v>0.53341641402293727</v>
      </c>
      <c r="F23" s="35">
        <v>0.33606902356902357</v>
      </c>
      <c r="G23" s="36">
        <f t="shared" si="0"/>
        <v>15</v>
      </c>
      <c r="H23" s="36">
        <f t="shared" si="1"/>
        <v>26</v>
      </c>
      <c r="I23" s="36">
        <f t="shared" si="2"/>
        <v>22</v>
      </c>
      <c r="J23" s="36">
        <f t="shared" si="3"/>
        <v>78</v>
      </c>
      <c r="K23" s="37">
        <f t="shared" si="4"/>
        <v>16</v>
      </c>
    </row>
    <row r="24" spans="2:11" ht="15.75" x14ac:dyDescent="0.25">
      <c r="B24" s="33" t="s">
        <v>76</v>
      </c>
      <c r="C24" s="33">
        <v>8084</v>
      </c>
      <c r="D24" s="34">
        <v>2.915451895043732</v>
      </c>
      <c r="E24" s="35">
        <v>0.57685569665942127</v>
      </c>
      <c r="F24" s="35">
        <v>0.31729971802952395</v>
      </c>
      <c r="G24" s="36">
        <f t="shared" si="0"/>
        <v>20</v>
      </c>
      <c r="H24" s="36">
        <f t="shared" si="1"/>
        <v>19</v>
      </c>
      <c r="I24" s="36">
        <f t="shared" si="2"/>
        <v>24</v>
      </c>
      <c r="J24" s="36">
        <f t="shared" si="3"/>
        <v>83</v>
      </c>
      <c r="K24" s="37">
        <f t="shared" si="4"/>
        <v>17</v>
      </c>
    </row>
    <row r="25" spans="2:11" ht="15.75" x14ac:dyDescent="0.25">
      <c r="B25" s="33" t="s">
        <v>77</v>
      </c>
      <c r="C25" s="33">
        <v>8079</v>
      </c>
      <c r="D25" s="34">
        <v>2.8959276018099547</v>
      </c>
      <c r="E25" s="35">
        <v>0.53414721260437614</v>
      </c>
      <c r="F25" s="35">
        <v>0.36676217765042979</v>
      </c>
      <c r="G25" s="36">
        <f t="shared" si="0"/>
        <v>21</v>
      </c>
      <c r="H25" s="36">
        <f t="shared" si="1"/>
        <v>25</v>
      </c>
      <c r="I25" s="36">
        <f t="shared" si="2"/>
        <v>19</v>
      </c>
      <c r="J25" s="36">
        <f t="shared" si="3"/>
        <v>86</v>
      </c>
      <c r="K25" s="37">
        <f t="shared" si="4"/>
        <v>18</v>
      </c>
    </row>
    <row r="26" spans="2:11" ht="15.75" x14ac:dyDescent="0.25">
      <c r="B26" s="33" t="s">
        <v>78</v>
      </c>
      <c r="C26" s="33">
        <v>8035</v>
      </c>
      <c r="D26" s="34">
        <v>3.5144312393887946</v>
      </c>
      <c r="E26" s="35">
        <v>0.61362021697599833</v>
      </c>
      <c r="F26" s="35">
        <v>0.26914009182280679</v>
      </c>
      <c r="G26" s="36">
        <f t="shared" si="0"/>
        <v>17</v>
      </c>
      <c r="H26" s="36">
        <f t="shared" si="1"/>
        <v>15</v>
      </c>
      <c r="I26" s="36">
        <f t="shared" si="2"/>
        <v>37</v>
      </c>
      <c r="J26" s="36">
        <f t="shared" si="3"/>
        <v>86</v>
      </c>
      <c r="K26" s="37">
        <f t="shared" si="4"/>
        <v>18</v>
      </c>
    </row>
    <row r="27" spans="2:11" ht="15.75" x14ac:dyDescent="0.25">
      <c r="B27" s="33" t="s">
        <v>79</v>
      </c>
      <c r="C27" s="33">
        <v>8029</v>
      </c>
      <c r="D27" s="34">
        <v>3.6557501904036553</v>
      </c>
      <c r="E27" s="35">
        <v>0.53131236352501077</v>
      </c>
      <c r="F27" s="35">
        <v>0.30307855626326963</v>
      </c>
      <c r="G27" s="36">
        <f t="shared" si="0"/>
        <v>16</v>
      </c>
      <c r="H27" s="36">
        <f t="shared" si="1"/>
        <v>27</v>
      </c>
      <c r="I27" s="36">
        <f t="shared" si="2"/>
        <v>28</v>
      </c>
      <c r="J27" s="36">
        <f t="shared" si="3"/>
        <v>87</v>
      </c>
      <c r="K27" s="37">
        <f t="shared" si="4"/>
        <v>20</v>
      </c>
    </row>
    <row r="28" spans="2:11" ht="15.75" x14ac:dyDescent="0.25">
      <c r="B28" s="33" t="s">
        <v>80</v>
      </c>
      <c r="C28" s="33">
        <v>8026</v>
      </c>
      <c r="D28" s="34">
        <v>4.8536494998147468</v>
      </c>
      <c r="E28" s="35">
        <v>0.48635501902459666</v>
      </c>
      <c r="F28" s="35">
        <v>0.29731840666493103</v>
      </c>
      <c r="G28" s="36">
        <f t="shared" si="0"/>
        <v>12</v>
      </c>
      <c r="H28" s="36">
        <f t="shared" si="1"/>
        <v>34</v>
      </c>
      <c r="I28" s="36">
        <f t="shared" si="2"/>
        <v>31</v>
      </c>
      <c r="J28" s="36">
        <f t="shared" si="3"/>
        <v>89</v>
      </c>
      <c r="K28" s="37">
        <f t="shared" si="4"/>
        <v>21</v>
      </c>
    </row>
    <row r="29" spans="2:11" ht="15.75" x14ac:dyDescent="0.25">
      <c r="B29" s="40" t="s">
        <v>81</v>
      </c>
      <c r="C29" s="33">
        <v>8025</v>
      </c>
      <c r="D29" s="34">
        <v>5.4995417048579283</v>
      </c>
      <c r="E29" s="35">
        <v>0.4926749108024428</v>
      </c>
      <c r="F29" s="35">
        <v>0.26358420519743503</v>
      </c>
      <c r="G29" s="36">
        <f t="shared" si="0"/>
        <v>9</v>
      </c>
      <c r="H29" s="36">
        <f t="shared" si="1"/>
        <v>33</v>
      </c>
      <c r="I29" s="36">
        <f t="shared" si="2"/>
        <v>38</v>
      </c>
      <c r="J29" s="36">
        <f t="shared" si="3"/>
        <v>89</v>
      </c>
      <c r="K29" s="37">
        <f t="shared" si="4"/>
        <v>21</v>
      </c>
    </row>
    <row r="30" spans="2:11" ht="15.75" x14ac:dyDescent="0.25">
      <c r="B30" s="40" t="s">
        <v>82</v>
      </c>
      <c r="C30" s="33">
        <v>8057</v>
      </c>
      <c r="D30" s="34">
        <v>1.7576898932831138</v>
      </c>
      <c r="E30" s="35">
        <v>0.69015757823433843</v>
      </c>
      <c r="F30" s="35">
        <v>0.42903225806451611</v>
      </c>
      <c r="G30" s="36">
        <f t="shared" si="0"/>
        <v>37</v>
      </c>
      <c r="H30" s="36">
        <f t="shared" si="1"/>
        <v>4</v>
      </c>
      <c r="I30" s="36">
        <f t="shared" si="2"/>
        <v>12</v>
      </c>
      <c r="J30" s="36">
        <f t="shared" si="3"/>
        <v>90</v>
      </c>
      <c r="K30" s="37">
        <f t="shared" si="4"/>
        <v>23</v>
      </c>
    </row>
    <row r="31" spans="2:11" ht="15.75" x14ac:dyDescent="0.25">
      <c r="B31" s="40" t="s">
        <v>83</v>
      </c>
      <c r="C31" s="33">
        <v>8015</v>
      </c>
      <c r="D31" s="34">
        <v>2.1814215597164153</v>
      </c>
      <c r="E31" s="35">
        <v>0.58865013789264331</v>
      </c>
      <c r="F31" s="35">
        <v>0.40817643894566974</v>
      </c>
      <c r="G31" s="36">
        <f t="shared" si="0"/>
        <v>29</v>
      </c>
      <c r="H31" s="36">
        <f t="shared" si="1"/>
        <v>18</v>
      </c>
      <c r="I31" s="36">
        <f t="shared" si="2"/>
        <v>16</v>
      </c>
      <c r="J31" s="36">
        <f t="shared" si="3"/>
        <v>92</v>
      </c>
      <c r="K31" s="37">
        <f t="shared" si="4"/>
        <v>24</v>
      </c>
    </row>
    <row r="32" spans="2:11" ht="15.75" x14ac:dyDescent="0.25">
      <c r="B32" s="40" t="s">
        <v>84</v>
      </c>
      <c r="C32" s="33">
        <v>8093</v>
      </c>
      <c r="D32" s="34">
        <v>2.6737967914438503</v>
      </c>
      <c r="E32" s="35">
        <v>0.5683333499663169</v>
      </c>
      <c r="F32" s="35">
        <v>0.32030895047705588</v>
      </c>
      <c r="G32" s="36">
        <f t="shared" si="0"/>
        <v>24</v>
      </c>
      <c r="H32" s="36">
        <f t="shared" si="1"/>
        <v>21</v>
      </c>
      <c r="I32" s="36">
        <f t="shared" si="2"/>
        <v>23</v>
      </c>
      <c r="J32" s="36">
        <f t="shared" si="3"/>
        <v>92</v>
      </c>
      <c r="K32" s="37">
        <f t="shared" si="4"/>
        <v>24</v>
      </c>
    </row>
    <row r="33" spans="2:11" ht="15.75" x14ac:dyDescent="0.25">
      <c r="B33" s="40" t="s">
        <v>85</v>
      </c>
      <c r="C33" s="33">
        <v>8003</v>
      </c>
      <c r="D33" s="34">
        <v>2.3688663282571913</v>
      </c>
      <c r="E33" s="35">
        <v>0.51643589844242477</v>
      </c>
      <c r="F33" s="35">
        <v>0.36610654272434751</v>
      </c>
      <c r="G33" s="36">
        <f t="shared" si="0"/>
        <v>26</v>
      </c>
      <c r="H33" s="36">
        <f t="shared" si="1"/>
        <v>29</v>
      </c>
      <c r="I33" s="36">
        <f t="shared" si="2"/>
        <v>20</v>
      </c>
      <c r="J33" s="36">
        <f t="shared" si="3"/>
        <v>101</v>
      </c>
      <c r="K33" s="37">
        <f t="shared" si="4"/>
        <v>26</v>
      </c>
    </row>
    <row r="34" spans="2:11" ht="15.75" x14ac:dyDescent="0.25">
      <c r="B34" s="40" t="s">
        <v>86</v>
      </c>
      <c r="C34" s="33">
        <v>8022</v>
      </c>
      <c r="D34" s="34">
        <v>2.4189867640346874</v>
      </c>
      <c r="E34" s="35">
        <v>0.5526478757788944</v>
      </c>
      <c r="F34" s="35">
        <v>0.29368149580915537</v>
      </c>
      <c r="G34" s="36">
        <f t="shared" si="0"/>
        <v>25</v>
      </c>
      <c r="H34" s="36">
        <f t="shared" si="1"/>
        <v>22</v>
      </c>
      <c r="I34" s="36">
        <f t="shared" si="2"/>
        <v>32</v>
      </c>
      <c r="J34" s="36">
        <f t="shared" si="3"/>
        <v>104</v>
      </c>
      <c r="K34" s="37">
        <f t="shared" si="4"/>
        <v>27</v>
      </c>
    </row>
    <row r="35" spans="2:11" ht="15.75" x14ac:dyDescent="0.25">
      <c r="B35" s="40" t="s">
        <v>87</v>
      </c>
      <c r="C35" s="33">
        <v>8020</v>
      </c>
      <c r="D35" s="34">
        <v>2.295177222545032</v>
      </c>
      <c r="E35" s="35">
        <v>0.50757448638191827</v>
      </c>
      <c r="F35" s="35">
        <v>0.30897410158602689</v>
      </c>
      <c r="G35" s="36">
        <f t="shared" si="0"/>
        <v>28</v>
      </c>
      <c r="H35" s="36">
        <f t="shared" si="1"/>
        <v>30</v>
      </c>
      <c r="I35" s="36">
        <f t="shared" si="2"/>
        <v>26</v>
      </c>
      <c r="J35" s="36">
        <f t="shared" si="3"/>
        <v>112</v>
      </c>
      <c r="K35" s="37">
        <f t="shared" si="4"/>
        <v>28</v>
      </c>
    </row>
    <row r="36" spans="2:11" ht="15.75" x14ac:dyDescent="0.25">
      <c r="B36" s="40" t="s">
        <v>88</v>
      </c>
      <c r="C36" s="33">
        <v>8016</v>
      </c>
      <c r="D36" s="34">
        <v>1.0981225646475381</v>
      </c>
      <c r="E36" s="35">
        <v>0.69170042889088013</v>
      </c>
      <c r="F36" s="35">
        <v>0.42969696969696969</v>
      </c>
      <c r="G36" s="36">
        <f t="shared" si="0"/>
        <v>49</v>
      </c>
      <c r="H36" s="36">
        <f t="shared" si="1"/>
        <v>3</v>
      </c>
      <c r="I36" s="36">
        <f t="shared" si="2"/>
        <v>11</v>
      </c>
      <c r="J36" s="36">
        <f t="shared" si="3"/>
        <v>112</v>
      </c>
      <c r="K36" s="37">
        <f t="shared" si="4"/>
        <v>28</v>
      </c>
    </row>
    <row r="37" spans="2:11" ht="15.75" x14ac:dyDescent="0.25">
      <c r="B37" s="40" t="s">
        <v>89</v>
      </c>
      <c r="C37" s="33">
        <v>8010</v>
      </c>
      <c r="D37" s="34">
        <v>2.8794402583423038</v>
      </c>
      <c r="E37" s="35">
        <v>0.48463864715461902</v>
      </c>
      <c r="F37" s="35">
        <v>0.28880382775119617</v>
      </c>
      <c r="G37" s="36">
        <f t="shared" si="0"/>
        <v>22</v>
      </c>
      <c r="H37" s="36">
        <f t="shared" si="1"/>
        <v>35</v>
      </c>
      <c r="I37" s="36">
        <f t="shared" si="2"/>
        <v>34</v>
      </c>
      <c r="J37" s="36">
        <f t="shared" si="3"/>
        <v>113</v>
      </c>
      <c r="K37" s="37">
        <f t="shared" si="4"/>
        <v>30</v>
      </c>
    </row>
    <row r="38" spans="2:11" ht="15.75" x14ac:dyDescent="0.25">
      <c r="B38" s="40" t="s">
        <v>90</v>
      </c>
      <c r="C38" s="33">
        <v>8004</v>
      </c>
      <c r="D38" s="34">
        <v>2.0344287949921753</v>
      </c>
      <c r="E38" s="35">
        <v>0.54881495828870419</v>
      </c>
      <c r="F38" s="35">
        <v>0.30993520518358531</v>
      </c>
      <c r="G38" s="36">
        <f t="shared" si="0"/>
        <v>33</v>
      </c>
      <c r="H38" s="36">
        <f t="shared" si="1"/>
        <v>23</v>
      </c>
      <c r="I38" s="36">
        <f t="shared" si="2"/>
        <v>25</v>
      </c>
      <c r="J38" s="36">
        <f t="shared" si="3"/>
        <v>114</v>
      </c>
      <c r="K38" s="37">
        <f t="shared" si="4"/>
        <v>31</v>
      </c>
    </row>
    <row r="39" spans="2:11" ht="15.75" x14ac:dyDescent="0.25">
      <c r="B39" s="40" t="s">
        <v>91</v>
      </c>
      <c r="C39" s="33">
        <v>8082</v>
      </c>
      <c r="D39" s="34">
        <v>4.5243429320802147</v>
      </c>
      <c r="E39" s="35">
        <v>0.42272658039619448</v>
      </c>
      <c r="F39" s="35">
        <v>0.22407360298482151</v>
      </c>
      <c r="G39" s="36">
        <f t="shared" si="0"/>
        <v>13</v>
      </c>
      <c r="H39" s="36">
        <f t="shared" si="1"/>
        <v>44</v>
      </c>
      <c r="I39" s="36">
        <f t="shared" si="2"/>
        <v>47</v>
      </c>
      <c r="J39" s="36">
        <f t="shared" si="3"/>
        <v>117</v>
      </c>
      <c r="K39" s="37">
        <f t="shared" si="4"/>
        <v>32</v>
      </c>
    </row>
    <row r="40" spans="2:11" ht="15.75" x14ac:dyDescent="0.25">
      <c r="B40" s="40" t="s">
        <v>92</v>
      </c>
      <c r="C40" s="33">
        <v>8068</v>
      </c>
      <c r="D40" s="34">
        <v>1.0861694424330195</v>
      </c>
      <c r="E40" s="35">
        <v>0.63858253961502387</v>
      </c>
      <c r="F40" s="35">
        <v>0.42792046396023198</v>
      </c>
      <c r="G40" s="36">
        <f t="shared" si="0"/>
        <v>50</v>
      </c>
      <c r="H40" s="36">
        <f t="shared" si="1"/>
        <v>13</v>
      </c>
      <c r="I40" s="36">
        <f t="shared" si="2"/>
        <v>13</v>
      </c>
      <c r="J40" s="36">
        <f t="shared" si="3"/>
        <v>126</v>
      </c>
      <c r="K40" s="37">
        <f t="shared" si="4"/>
        <v>33</v>
      </c>
    </row>
    <row r="41" spans="2:11" ht="15.75" x14ac:dyDescent="0.25">
      <c r="B41" s="40" t="s">
        <v>93</v>
      </c>
      <c r="C41" s="33">
        <v>8087</v>
      </c>
      <c r="D41" s="34">
        <v>1.8255578093306288</v>
      </c>
      <c r="E41" s="35">
        <v>0.47494962022288373</v>
      </c>
      <c r="F41" s="35">
        <v>0.29984022723238063</v>
      </c>
      <c r="G41" s="36">
        <f t="shared" si="0"/>
        <v>35</v>
      </c>
      <c r="H41" s="36">
        <f t="shared" si="1"/>
        <v>37</v>
      </c>
      <c r="I41" s="36">
        <f t="shared" si="2"/>
        <v>29</v>
      </c>
      <c r="J41" s="36">
        <f t="shared" si="3"/>
        <v>136</v>
      </c>
      <c r="K41" s="37">
        <f t="shared" si="4"/>
        <v>34</v>
      </c>
    </row>
    <row r="42" spans="2:11" ht="15.75" x14ac:dyDescent="0.25">
      <c r="B42" s="33" t="s">
        <v>94</v>
      </c>
      <c r="C42" s="33">
        <v>8080</v>
      </c>
      <c r="D42" s="34">
        <v>1.5341701534170151</v>
      </c>
      <c r="E42" s="35">
        <v>0.50671539231145701</v>
      </c>
      <c r="F42" s="35">
        <v>0.30568108457069076</v>
      </c>
      <c r="G42" s="36">
        <f t="shared" si="0"/>
        <v>41</v>
      </c>
      <c r="H42" s="36">
        <f t="shared" si="1"/>
        <v>31</v>
      </c>
      <c r="I42" s="36">
        <f t="shared" si="2"/>
        <v>27</v>
      </c>
      <c r="J42" s="36">
        <f t="shared" si="3"/>
        <v>140</v>
      </c>
      <c r="K42" s="37">
        <f t="shared" si="4"/>
        <v>35</v>
      </c>
    </row>
    <row r="43" spans="2:11" ht="15.75" x14ac:dyDescent="0.25">
      <c r="B43" s="33" t="s">
        <v>95</v>
      </c>
      <c r="C43" s="33">
        <v>8059</v>
      </c>
      <c r="D43" s="34">
        <v>1.6520210896309315</v>
      </c>
      <c r="E43" s="35">
        <v>0.50300049614540976</v>
      </c>
      <c r="F43" s="35">
        <v>0.29281630623912502</v>
      </c>
      <c r="G43" s="36">
        <f t="shared" si="0"/>
        <v>38</v>
      </c>
      <c r="H43" s="36">
        <f t="shared" si="1"/>
        <v>32</v>
      </c>
      <c r="I43" s="36">
        <f t="shared" si="2"/>
        <v>33</v>
      </c>
      <c r="J43" s="36">
        <f t="shared" si="3"/>
        <v>141</v>
      </c>
      <c r="K43" s="37">
        <f t="shared" si="4"/>
        <v>36</v>
      </c>
    </row>
    <row r="44" spans="2:11" ht="15.75" x14ac:dyDescent="0.25">
      <c r="B44" s="33" t="s">
        <v>96</v>
      </c>
      <c r="C44" s="33">
        <v>8071</v>
      </c>
      <c r="D44" s="34">
        <v>2.0695040999609526</v>
      </c>
      <c r="E44" s="35">
        <v>0.42554239179649656</v>
      </c>
      <c r="F44" s="35">
        <v>0.27409297052154197</v>
      </c>
      <c r="G44" s="36">
        <f t="shared" si="0"/>
        <v>31</v>
      </c>
      <c r="H44" s="36">
        <f t="shared" si="1"/>
        <v>43</v>
      </c>
      <c r="I44" s="36">
        <f t="shared" si="2"/>
        <v>36</v>
      </c>
      <c r="J44" s="36">
        <f t="shared" si="3"/>
        <v>141</v>
      </c>
      <c r="K44" s="37">
        <f t="shared" si="4"/>
        <v>36</v>
      </c>
    </row>
    <row r="45" spans="2:11" ht="15.75" x14ac:dyDescent="0.25">
      <c r="B45" s="33" t="s">
        <v>97</v>
      </c>
      <c r="C45" s="33">
        <v>8000</v>
      </c>
      <c r="D45" s="34">
        <v>2.0388349514563107</v>
      </c>
      <c r="E45" s="35">
        <v>0.47021392481510538</v>
      </c>
      <c r="F45" s="35">
        <v>0.25199709513435004</v>
      </c>
      <c r="G45" s="36">
        <f t="shared" si="0"/>
        <v>32</v>
      </c>
      <c r="H45" s="36">
        <f t="shared" si="1"/>
        <v>38</v>
      </c>
      <c r="I45" s="36">
        <f t="shared" si="2"/>
        <v>42</v>
      </c>
      <c r="J45" s="36">
        <f t="shared" si="3"/>
        <v>144</v>
      </c>
      <c r="K45" s="37">
        <f t="shared" si="4"/>
        <v>38</v>
      </c>
    </row>
    <row r="46" spans="2:11" ht="15.75" x14ac:dyDescent="0.25">
      <c r="B46" s="33" t="s">
        <v>98</v>
      </c>
      <c r="C46" s="33">
        <v>8064</v>
      </c>
      <c r="D46" s="34">
        <v>1.8728222996515678</v>
      </c>
      <c r="E46" s="35">
        <v>0.45838134071682246</v>
      </c>
      <c r="F46" s="35">
        <v>0.2600708991298743</v>
      </c>
      <c r="G46" s="36">
        <f t="shared" si="0"/>
        <v>34</v>
      </c>
      <c r="H46" s="36">
        <f t="shared" si="1"/>
        <v>39</v>
      </c>
      <c r="I46" s="36">
        <f t="shared" si="2"/>
        <v>39</v>
      </c>
      <c r="J46" s="36">
        <f t="shared" si="3"/>
        <v>146</v>
      </c>
      <c r="K46" s="37">
        <f t="shared" si="4"/>
        <v>39</v>
      </c>
    </row>
    <row r="47" spans="2:11" ht="15.75" x14ac:dyDescent="0.25">
      <c r="B47" s="33" t="s">
        <v>99</v>
      </c>
      <c r="C47" s="33">
        <v>8063</v>
      </c>
      <c r="D47" s="34">
        <v>1.8193224592220829</v>
      </c>
      <c r="E47" s="35">
        <v>0.45516811975468213</v>
      </c>
      <c r="F47" s="35">
        <v>0.25825965565379244</v>
      </c>
      <c r="G47" s="36">
        <f t="shared" si="0"/>
        <v>36</v>
      </c>
      <c r="H47" s="36">
        <f t="shared" si="1"/>
        <v>40</v>
      </c>
      <c r="I47" s="36">
        <f t="shared" si="2"/>
        <v>40</v>
      </c>
      <c r="J47" s="36">
        <f t="shared" si="3"/>
        <v>152</v>
      </c>
      <c r="K47" s="37">
        <f t="shared" si="4"/>
        <v>40</v>
      </c>
    </row>
    <row r="48" spans="2:11" ht="15.75" x14ac:dyDescent="0.25">
      <c r="B48" s="33" t="s">
        <v>100</v>
      </c>
      <c r="C48" s="33">
        <v>8070</v>
      </c>
      <c r="D48" s="34">
        <v>2.0746887966804977</v>
      </c>
      <c r="E48" s="35">
        <v>0.38033628914013567</v>
      </c>
      <c r="F48" s="35">
        <v>0.21009505080301541</v>
      </c>
      <c r="G48" s="36">
        <f t="shared" si="0"/>
        <v>30</v>
      </c>
      <c r="H48" s="36">
        <f t="shared" si="1"/>
        <v>49</v>
      </c>
      <c r="I48" s="36">
        <f t="shared" si="2"/>
        <v>49</v>
      </c>
      <c r="J48" s="36">
        <f t="shared" si="3"/>
        <v>158</v>
      </c>
      <c r="K48" s="37">
        <f t="shared" si="4"/>
        <v>41</v>
      </c>
    </row>
    <row r="49" spans="2:11" ht="15.75" x14ac:dyDescent="0.25">
      <c r="B49" s="33" t="s">
        <v>101</v>
      </c>
      <c r="C49" s="33">
        <v>8054</v>
      </c>
      <c r="D49" s="34">
        <v>0.710594315245478</v>
      </c>
      <c r="E49" s="35">
        <v>0.52138562252039888</v>
      </c>
      <c r="F49" s="35">
        <v>0.29811834051235547</v>
      </c>
      <c r="G49" s="36">
        <f t="shared" si="0"/>
        <v>56</v>
      </c>
      <c r="H49" s="36">
        <f t="shared" si="1"/>
        <v>28</v>
      </c>
      <c r="I49" s="36">
        <f t="shared" si="2"/>
        <v>30</v>
      </c>
      <c r="J49" s="36">
        <f t="shared" si="3"/>
        <v>170</v>
      </c>
      <c r="K49" s="37">
        <f t="shared" si="4"/>
        <v>42</v>
      </c>
    </row>
    <row r="50" spans="2:11" ht="15.75" x14ac:dyDescent="0.25">
      <c r="B50" s="33" t="s">
        <v>102</v>
      </c>
      <c r="C50" s="33">
        <v>8001</v>
      </c>
      <c r="D50" s="34">
        <v>1.0091302258529553</v>
      </c>
      <c r="E50" s="35">
        <v>0.47661260149615015</v>
      </c>
      <c r="F50" s="35">
        <v>0.27541782729805014</v>
      </c>
      <c r="G50" s="36">
        <f t="shared" si="0"/>
        <v>53</v>
      </c>
      <c r="H50" s="36">
        <f t="shared" si="1"/>
        <v>36</v>
      </c>
      <c r="I50" s="36">
        <f t="shared" si="2"/>
        <v>35</v>
      </c>
      <c r="J50" s="36">
        <f t="shared" si="3"/>
        <v>177</v>
      </c>
      <c r="K50" s="37">
        <f t="shared" si="4"/>
        <v>43</v>
      </c>
    </row>
    <row r="51" spans="2:11" ht="15.75" x14ac:dyDescent="0.25">
      <c r="B51" s="33" t="s">
        <v>103</v>
      </c>
      <c r="C51" s="33">
        <v>8032</v>
      </c>
      <c r="D51" s="34">
        <v>1.3574660633484161</v>
      </c>
      <c r="E51" s="35">
        <v>0.41172208159726492</v>
      </c>
      <c r="F51" s="35">
        <v>0.2295816733067729</v>
      </c>
      <c r="G51" s="36">
        <f t="shared" si="0"/>
        <v>44</v>
      </c>
      <c r="H51" s="36">
        <f t="shared" si="1"/>
        <v>46</v>
      </c>
      <c r="I51" s="36">
        <f t="shared" si="2"/>
        <v>45</v>
      </c>
      <c r="J51" s="36">
        <f t="shared" si="3"/>
        <v>179</v>
      </c>
      <c r="K51" s="37">
        <f t="shared" si="4"/>
        <v>44</v>
      </c>
    </row>
    <row r="52" spans="2:11" ht="15.75" x14ac:dyDescent="0.25">
      <c r="B52" s="33" t="s">
        <v>104</v>
      </c>
      <c r="C52" s="33">
        <v>8036</v>
      </c>
      <c r="D52" s="34">
        <v>1.2936966694192129</v>
      </c>
      <c r="E52" s="35">
        <v>0.41448725896823824</v>
      </c>
      <c r="F52" s="35">
        <v>0.24563953488372092</v>
      </c>
      <c r="G52" s="36">
        <f t="shared" si="0"/>
        <v>46</v>
      </c>
      <c r="H52" s="36">
        <f t="shared" si="1"/>
        <v>45</v>
      </c>
      <c r="I52" s="36">
        <f t="shared" si="2"/>
        <v>43</v>
      </c>
      <c r="J52" s="36">
        <f t="shared" si="3"/>
        <v>180</v>
      </c>
      <c r="K52" s="37">
        <f t="shared" si="4"/>
        <v>45</v>
      </c>
    </row>
    <row r="53" spans="2:11" ht="15.75" x14ac:dyDescent="0.25">
      <c r="B53" s="33" t="s">
        <v>105</v>
      </c>
      <c r="C53" s="33">
        <v>8023</v>
      </c>
      <c r="D53" s="34">
        <v>1.3370118845500849</v>
      </c>
      <c r="E53" s="35">
        <v>0.40132990612350211</v>
      </c>
      <c r="F53" s="35">
        <v>0.23069387755102042</v>
      </c>
      <c r="G53" s="36">
        <f t="shared" si="0"/>
        <v>45</v>
      </c>
      <c r="H53" s="36">
        <f t="shared" si="1"/>
        <v>48</v>
      </c>
      <c r="I53" s="36">
        <f t="shared" si="2"/>
        <v>44</v>
      </c>
      <c r="J53" s="36">
        <f t="shared" si="3"/>
        <v>182</v>
      </c>
      <c r="K53" s="37">
        <f t="shared" si="4"/>
        <v>46</v>
      </c>
    </row>
    <row r="54" spans="2:11" ht="15.75" x14ac:dyDescent="0.25">
      <c r="B54" s="33" t="s">
        <v>106</v>
      </c>
      <c r="C54" s="33">
        <v>8019</v>
      </c>
      <c r="D54" s="34">
        <v>1.2790146849834203</v>
      </c>
      <c r="E54" s="35">
        <v>0.43465663726111792</v>
      </c>
      <c r="F54" s="35">
        <v>0.21843761569788966</v>
      </c>
      <c r="G54" s="36">
        <f t="shared" si="0"/>
        <v>47</v>
      </c>
      <c r="H54" s="36">
        <f t="shared" si="1"/>
        <v>41</v>
      </c>
      <c r="I54" s="36">
        <f t="shared" si="2"/>
        <v>48</v>
      </c>
      <c r="J54" s="36">
        <f t="shared" si="3"/>
        <v>183</v>
      </c>
      <c r="K54" s="37">
        <f t="shared" si="4"/>
        <v>47</v>
      </c>
    </row>
    <row r="55" spans="2:11" ht="15.75" x14ac:dyDescent="0.25">
      <c r="B55" s="33" t="s">
        <v>107</v>
      </c>
      <c r="C55" s="33">
        <v>8061</v>
      </c>
      <c r="D55" s="34">
        <v>1.5963511972633979</v>
      </c>
      <c r="E55" s="35">
        <v>0.29837785800046018</v>
      </c>
      <c r="F55" s="35">
        <v>0.13521508689757181</v>
      </c>
      <c r="G55" s="36">
        <f t="shared" si="0"/>
        <v>39</v>
      </c>
      <c r="H55" s="36">
        <f t="shared" si="1"/>
        <v>53</v>
      </c>
      <c r="I55" s="36">
        <f t="shared" si="2"/>
        <v>54</v>
      </c>
      <c r="J55" s="36">
        <f t="shared" si="3"/>
        <v>185</v>
      </c>
      <c r="K55" s="37">
        <f t="shared" si="4"/>
        <v>48</v>
      </c>
    </row>
    <row r="56" spans="2:11" ht="15.75" x14ac:dyDescent="0.25">
      <c r="B56" s="33" t="s">
        <v>108</v>
      </c>
      <c r="C56" s="33">
        <v>8076</v>
      </c>
      <c r="D56" s="34">
        <v>1.5727391874180865</v>
      </c>
      <c r="E56" s="35">
        <v>0.2888203273579581</v>
      </c>
      <c r="F56" s="35">
        <v>0.14461883408071749</v>
      </c>
      <c r="G56" s="36">
        <f t="shared" si="0"/>
        <v>40</v>
      </c>
      <c r="H56" s="36">
        <f t="shared" si="1"/>
        <v>54</v>
      </c>
      <c r="I56" s="36">
        <f t="shared" si="2"/>
        <v>53</v>
      </c>
      <c r="J56" s="36">
        <f t="shared" si="3"/>
        <v>187</v>
      </c>
      <c r="K56" s="37">
        <f t="shared" si="4"/>
        <v>49</v>
      </c>
    </row>
    <row r="57" spans="2:11" ht="15.75" x14ac:dyDescent="0.25">
      <c r="B57" s="33" t="s">
        <v>109</v>
      </c>
      <c r="C57" s="33">
        <v>8086</v>
      </c>
      <c r="D57" s="34">
        <v>1.4590747330960854</v>
      </c>
      <c r="E57" s="35">
        <v>0.32919864063076271</v>
      </c>
      <c r="F57" s="35">
        <v>0.15208207604103802</v>
      </c>
      <c r="G57" s="36">
        <f t="shared" si="0"/>
        <v>42</v>
      </c>
      <c r="H57" s="36">
        <f t="shared" si="1"/>
        <v>51</v>
      </c>
      <c r="I57" s="36">
        <f t="shared" si="2"/>
        <v>52</v>
      </c>
      <c r="J57" s="36">
        <f t="shared" si="3"/>
        <v>187</v>
      </c>
      <c r="K57" s="37">
        <f t="shared" si="4"/>
        <v>49</v>
      </c>
    </row>
    <row r="58" spans="2:11" ht="15.75" x14ac:dyDescent="0.25">
      <c r="B58" s="33" t="s">
        <v>110</v>
      </c>
      <c r="C58" s="33">
        <v>8062</v>
      </c>
      <c r="D58" s="34">
        <v>1.0493827160493827</v>
      </c>
      <c r="E58" s="35">
        <v>0.40771733362284168</v>
      </c>
      <c r="F58" s="35">
        <v>0.25465838509316768</v>
      </c>
      <c r="G58" s="36">
        <f t="shared" si="0"/>
        <v>51</v>
      </c>
      <c r="H58" s="36">
        <f t="shared" si="1"/>
        <v>47</v>
      </c>
      <c r="I58" s="36">
        <f t="shared" si="2"/>
        <v>41</v>
      </c>
      <c r="J58" s="36">
        <f t="shared" si="3"/>
        <v>190</v>
      </c>
      <c r="K58" s="37">
        <f t="shared" si="4"/>
        <v>51</v>
      </c>
    </row>
    <row r="59" spans="2:11" ht="15.75" x14ac:dyDescent="0.25">
      <c r="B59" s="33" t="s">
        <v>111</v>
      </c>
      <c r="C59" s="33">
        <v>8014</v>
      </c>
      <c r="D59" s="34">
        <v>1.0248901903367498</v>
      </c>
      <c r="E59" s="35">
        <v>0.43210030443052366</v>
      </c>
      <c r="F59" s="35">
        <v>0.22737556561085973</v>
      </c>
      <c r="G59" s="36">
        <f t="shared" si="0"/>
        <v>52</v>
      </c>
      <c r="H59" s="36">
        <f t="shared" si="1"/>
        <v>42</v>
      </c>
      <c r="I59" s="36">
        <f t="shared" si="2"/>
        <v>46</v>
      </c>
      <c r="J59" s="36">
        <f t="shared" si="3"/>
        <v>192</v>
      </c>
      <c r="K59" s="37">
        <f t="shared" si="4"/>
        <v>52</v>
      </c>
    </row>
    <row r="60" spans="2:11" ht="15.75" x14ac:dyDescent="0.25">
      <c r="B60" s="33" t="s">
        <v>112</v>
      </c>
      <c r="C60" s="33">
        <v>8009</v>
      </c>
      <c r="D60" s="34">
        <v>1.4358974358974359</v>
      </c>
      <c r="E60" s="35">
        <v>0.24835642948215433</v>
      </c>
      <c r="F60" s="35">
        <v>0.12868632707774799</v>
      </c>
      <c r="G60" s="36">
        <f t="shared" si="0"/>
        <v>43</v>
      </c>
      <c r="H60" s="36">
        <f t="shared" si="1"/>
        <v>55</v>
      </c>
      <c r="I60" s="36">
        <f t="shared" si="2"/>
        <v>55</v>
      </c>
      <c r="J60" s="36">
        <f t="shared" si="3"/>
        <v>196</v>
      </c>
      <c r="K60" s="37">
        <f t="shared" si="4"/>
        <v>53</v>
      </c>
    </row>
    <row r="61" spans="2:11" ht="15.75" x14ac:dyDescent="0.25">
      <c r="B61" s="33" t="s">
        <v>113</v>
      </c>
      <c r="C61" s="33">
        <v>8011</v>
      </c>
      <c r="D61" s="34">
        <v>1.2015693967631191</v>
      </c>
      <c r="E61" s="35">
        <v>0.33783004165959885</v>
      </c>
      <c r="F61" s="35">
        <v>0.18112449799196786</v>
      </c>
      <c r="G61" s="36">
        <f t="shared" si="0"/>
        <v>48</v>
      </c>
      <c r="H61" s="36">
        <f t="shared" si="1"/>
        <v>50</v>
      </c>
      <c r="I61" s="36">
        <f t="shared" si="2"/>
        <v>51</v>
      </c>
      <c r="J61" s="36">
        <f t="shared" si="3"/>
        <v>197</v>
      </c>
      <c r="K61" s="37">
        <f t="shared" si="4"/>
        <v>54</v>
      </c>
    </row>
    <row r="62" spans="2:11" ht="15.75" x14ac:dyDescent="0.25">
      <c r="B62" s="33" t="s">
        <v>114</v>
      </c>
      <c r="C62" s="33">
        <v>8078</v>
      </c>
      <c r="D62" s="34">
        <v>0.899854862119013</v>
      </c>
      <c r="E62" s="35">
        <v>0.31546685660747448</v>
      </c>
      <c r="F62" s="35">
        <v>0.19264119990625733</v>
      </c>
      <c r="G62" s="36">
        <f t="shared" si="0"/>
        <v>54</v>
      </c>
      <c r="H62" s="36">
        <f t="shared" si="1"/>
        <v>52</v>
      </c>
      <c r="I62" s="36">
        <f t="shared" si="2"/>
        <v>50</v>
      </c>
      <c r="J62" s="36">
        <f t="shared" si="3"/>
        <v>210</v>
      </c>
      <c r="K62" s="37">
        <f t="shared" si="4"/>
        <v>55</v>
      </c>
    </row>
    <row r="63" spans="2:11" ht="15.75" x14ac:dyDescent="0.25">
      <c r="B63" s="33" t="s">
        <v>115</v>
      </c>
      <c r="C63" s="33">
        <v>8012</v>
      </c>
      <c r="D63" s="34">
        <v>0.7346189164370982</v>
      </c>
      <c r="E63" s="35">
        <v>0.18638133938923721</v>
      </c>
      <c r="F63" s="35">
        <v>9.2877967513536025E-2</v>
      </c>
      <c r="G63" s="36">
        <f t="shared" si="0"/>
        <v>55</v>
      </c>
      <c r="H63" s="36">
        <f t="shared" si="1"/>
        <v>57</v>
      </c>
      <c r="I63" s="36">
        <f t="shared" si="2"/>
        <v>56</v>
      </c>
      <c r="J63" s="36">
        <f t="shared" si="3"/>
        <v>223</v>
      </c>
      <c r="K63" s="37">
        <f t="shared" si="4"/>
        <v>56</v>
      </c>
    </row>
    <row r="64" spans="2:11" ht="15.75" x14ac:dyDescent="0.25">
      <c r="B64" s="33" t="s">
        <v>116</v>
      </c>
      <c r="C64" s="33">
        <v>8067</v>
      </c>
      <c r="D64" s="34">
        <v>0.34858387799564272</v>
      </c>
      <c r="E64" s="35">
        <v>0.20603341024182167</v>
      </c>
      <c r="F64" s="35">
        <v>5.6720098643649818E-2</v>
      </c>
      <c r="G64" s="36">
        <f t="shared" si="0"/>
        <v>57</v>
      </c>
      <c r="H64" s="36">
        <f t="shared" si="1"/>
        <v>56</v>
      </c>
      <c r="I64" s="36">
        <f t="shared" si="2"/>
        <v>57</v>
      </c>
      <c r="J64" s="36">
        <f t="shared" si="3"/>
        <v>227</v>
      </c>
      <c r="K64" s="37">
        <f t="shared" si="4"/>
        <v>57</v>
      </c>
    </row>
    <row r="65" spans="2:11" ht="15.75" x14ac:dyDescent="0.25">
      <c r="B65" s="33" t="s">
        <v>117</v>
      </c>
      <c r="C65" s="33">
        <v>8058</v>
      </c>
      <c r="D65" s="34">
        <v>0.11764705882352941</v>
      </c>
      <c r="E65" s="35">
        <v>7.60420768872411E-2</v>
      </c>
      <c r="F65" s="35">
        <v>3.7372593431483581E-2</v>
      </c>
      <c r="G65" s="36">
        <f t="shared" si="0"/>
        <v>59</v>
      </c>
      <c r="H65" s="36">
        <f t="shared" si="1"/>
        <v>58</v>
      </c>
      <c r="I65" s="36">
        <f t="shared" si="2"/>
        <v>58</v>
      </c>
      <c r="J65" s="36">
        <f t="shared" si="3"/>
        <v>234</v>
      </c>
      <c r="K65" s="37">
        <f t="shared" si="4"/>
        <v>58</v>
      </c>
    </row>
    <row r="66" spans="2:11" ht="15.75" x14ac:dyDescent="0.25">
      <c r="B66" s="33" t="s">
        <v>118</v>
      </c>
      <c r="C66" s="33">
        <v>8092</v>
      </c>
      <c r="D66" s="34">
        <v>0.13210039630118889</v>
      </c>
      <c r="E66" s="35">
        <v>3.4897016565499275E-2</v>
      </c>
      <c r="F66" s="35">
        <v>1.4322916666666666E-2</v>
      </c>
      <c r="G66" s="36">
        <f t="shared" si="0"/>
        <v>58</v>
      </c>
      <c r="H66" s="36">
        <f t="shared" si="1"/>
        <v>59</v>
      </c>
      <c r="I66" s="36">
        <f t="shared" si="2"/>
        <v>59</v>
      </c>
      <c r="J66" s="36">
        <f t="shared" si="3"/>
        <v>234</v>
      </c>
      <c r="K66" s="37">
        <f t="shared" si="4"/>
        <v>58</v>
      </c>
    </row>
  </sheetData>
  <autoFilter ref="B7:K7">
    <sortState ref="B8:K66">
      <sortCondition ref="K7"/>
    </sortState>
  </autoFilter>
  <conditionalFormatting sqref="D8:D6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:E6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:F6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Дагестан</vt:lpstr>
      <vt:lpstr>Тех лист</vt:lpstr>
      <vt:lpstr>KPI 2024 (чеки)</vt:lpstr>
      <vt:lpstr>Качество рекрутинга ПЛАН</vt:lpstr>
      <vt:lpstr>Глобальный рейтинг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Natalya Bodneva</dc:creator>
  <cp:lastModifiedBy>Natalya Bodneva</cp:lastModifiedBy>
  <dcterms:created xsi:type="dcterms:W3CDTF">2023-10-03T05:23:33Z</dcterms:created>
  <dcterms:modified xsi:type="dcterms:W3CDTF">2024-02-07T10:42:37Z</dcterms:modified>
</cp:coreProperties>
</file>