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Elena\Desktop\"/>
    </mc:Choice>
  </mc:AlternateContent>
  <bookViews>
    <workbookView xWindow="3348" yWindow="3348" windowWidth="17280" windowHeight="10044"/>
  </bookViews>
  <sheets>
    <sheet name="Кампании" sheetId="11" r:id="rId1"/>
  </sheets>
  <definedNames>
    <definedName name="_xlnm._FilterDatabase" localSheetId="0" hidden="1">Кампании!$A$1:$W$28</definedName>
  </definedNames>
  <calcPr calcId="162913"/>
  <fileRecoveryPr repairLoad="1"/>
</workbook>
</file>

<file path=xl/calcChain.xml><?xml version="1.0" encoding="utf-8"?>
<calcChain xmlns="http://schemas.openxmlformats.org/spreadsheetml/2006/main">
  <c r="D28" i="11" l="1"/>
  <c r="N26" i="11"/>
  <c r="L26" i="11"/>
  <c r="C26" i="11"/>
  <c r="N24" i="11"/>
  <c r="N23" i="11"/>
  <c r="N22" i="11"/>
  <c r="N21" i="11"/>
  <c r="V20" i="11"/>
  <c r="R20" i="11"/>
  <c r="N20" i="11"/>
  <c r="L20" i="11"/>
  <c r="H20" i="11"/>
  <c r="D20" i="11"/>
  <c r="C20" i="11"/>
  <c r="N18" i="11"/>
  <c r="N17" i="11"/>
  <c r="N16" i="11"/>
  <c r="N15" i="11"/>
  <c r="N14" i="11"/>
  <c r="L14" i="11"/>
  <c r="H14" i="11"/>
  <c r="G14" i="11"/>
  <c r="D14" i="11"/>
  <c r="C14" i="11"/>
  <c r="N12" i="11"/>
  <c r="N11" i="11"/>
  <c r="N10" i="11"/>
  <c r="N9" i="11"/>
  <c r="N8" i="11"/>
  <c r="L8" i="11"/>
  <c r="H8" i="11"/>
  <c r="G8" i="11"/>
  <c r="D8" i="11"/>
  <c r="C8" i="11"/>
  <c r="N6" i="11"/>
  <c r="N5" i="11"/>
  <c r="N4" i="11"/>
  <c r="N3" i="11"/>
  <c r="R2" i="11"/>
  <c r="N2" i="11"/>
  <c r="L2" i="11"/>
  <c r="G2" i="11"/>
  <c r="D2" i="11"/>
  <c r="C2" i="11"/>
</calcChain>
</file>

<file path=xl/connections.xml><?xml version="1.0" encoding="utf-8"?>
<connections xmlns="http://schemas.openxmlformats.org/spreadsheetml/2006/main">
  <connection id="1" keepAlive="1" name="192.168.247.2 HF_AnalysisCube HF Sales DW Cube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  <connection id="2" keepAlive="1" name="192.168.247.2 HF_AnalysisCube HF Sales DW Cube1" type="5" refreshedVersion="6" savePassword="1" background="1" saveData="1">
    <dbPr connection="Provider=MSOLAP.8;Password=UiQFDvacaaox0wG6rF4G;Persist Security Info=True;User ID=olap1\loyalty;Initial Catalog=HF_AnalysisCube;Data Source=217.150.58.153;Location=217.150.58.153;MDX Compatibility=1;Safety Options=2;MDX Missing Member Mode=Error;Update Isolation Level=2" command="HF Sales DW Cube" commandType="1"/>
    <olapPr sendLocale="1" rowDrillCount="1000"/>
  </connection>
</connections>
</file>

<file path=xl/sharedStrings.xml><?xml version="1.0" encoding="utf-8"?>
<sst xmlns="http://schemas.openxmlformats.org/spreadsheetml/2006/main" count="94" uniqueCount="90">
  <si>
    <t>SMS 1</t>
  </si>
  <si>
    <t>ИТОГО</t>
  </si>
  <si>
    <t>СЕГМЕНТ</t>
  </si>
  <si>
    <t>SMS 2</t>
  </si>
  <si>
    <t>SMS 3</t>
  </si>
  <si>
    <t>Условие 
SMS 2</t>
  </si>
  <si>
    <t>Размер 
сегмента</t>
  </si>
  <si>
    <t>Дата начала акции</t>
  </si>
  <si>
    <t>Дата начала действия срочных бонусов</t>
  </si>
  <si>
    <t>на следующий день после начисления</t>
  </si>
  <si>
    <t>Механика</t>
  </si>
  <si>
    <t>Дата окончания акции (включительно)</t>
  </si>
  <si>
    <t>Название 
Контрольной группы</t>
  </si>
  <si>
    <t>Целевая аудитория</t>
  </si>
  <si>
    <t>Дата 
SMS 2</t>
  </si>
  <si>
    <t>Дата 
SMS 3</t>
  </si>
  <si>
    <t>Дата 
SMS 1</t>
  </si>
  <si>
    <t>Длина SMS 2</t>
  </si>
  <si>
    <t>Длина SMS 3</t>
  </si>
  <si>
    <t>Длина SMS 1</t>
  </si>
  <si>
    <t>Бонус по акции суммируется с базовым бонусом</t>
  </si>
  <si>
    <t>Да</t>
  </si>
  <si>
    <t>Разово</t>
  </si>
  <si>
    <t>Правило срабатывания акции</t>
  </si>
  <si>
    <r>
      <t xml:space="preserve">Дата окончания срока действия Бонусов
</t>
    </r>
    <r>
      <rPr>
        <sz val="11"/>
        <color theme="1"/>
        <rFont val="Franklin Gothic Book"/>
        <family val="2"/>
        <charset val="204"/>
      </rPr>
      <t>не включительно</t>
    </r>
  </si>
  <si>
    <t>Флория 2024.10 Новые</t>
  </si>
  <si>
    <t>Флория 2024.10 Регулярные доходные 20-30 дней</t>
  </si>
  <si>
    <t>Флория 2024.10 Спящие частоходящие высокодоходные</t>
  </si>
  <si>
    <t>ЦА_Новые Авиценна_Флория_10.2024</t>
  </si>
  <si>
    <t>КГ_Новые_Флория_10.2024</t>
  </si>
  <si>
    <t>ЦА_Новые Флория_Флория_10.2024</t>
  </si>
  <si>
    <t>ЦА_Новые Фортис_Флория_10.2024</t>
  </si>
  <si>
    <t>ЦА_Новые Эконом_Флория_10.2024</t>
  </si>
  <si>
    <t>ЦА_Новые Эскулап_Флория_10.2024</t>
  </si>
  <si>
    <t>ЦА_Регулярные доходные 20-30 дней Авиценна_Флория_10.2024</t>
  </si>
  <si>
    <t>КГ_Регулярные доходные 20-30 дней_Флория_10.2024</t>
  </si>
  <si>
    <t>ЦА_Регулярные доходные 20-30 дней Флория_Флория_10.2024</t>
  </si>
  <si>
    <t>ЦА_Регулярные доходные 20-30 дней Фортис_Флория_10.2024</t>
  </si>
  <si>
    <t>ЦА_Регулярные доходные 20-30 дней Эконом_Флория_10.2024</t>
  </si>
  <si>
    <t>ЦА_Регулярные доходные 20-30 дней Эскулап_Флория_10.2024</t>
  </si>
  <si>
    <t>ЦА_Спящие частоходящие высокодоходные Авиценна_Флория_10.2024</t>
  </si>
  <si>
    <t>КГ_Спящие частоходящие высокодоходные_Флория_10.2024</t>
  </si>
  <si>
    <t>ЦА_Спящие частоходящие высокодоходные Флория_Флория_10.2024</t>
  </si>
  <si>
    <t>ЦА_Спящие частоходящие высокодоходные Фортис_Флория_10.2024</t>
  </si>
  <si>
    <t>ЦА_Спящие частоходящие высокодоходные Эконом_Флория_10.2024</t>
  </si>
  <si>
    <t>ЦА_Спящие частоходящие высокодоходные Эскулап_Флория_10.2024</t>
  </si>
  <si>
    <t>Флория 2024.10 Спящие среднеходящие высокодоходные</t>
  </si>
  <si>
    <t>ЦА_Спящие среднеходящие высокодоходные Авиценна_Флория_10.2024</t>
  </si>
  <si>
    <t>ЦА_Спящие среднеходящие высокодоходные Флория_Флория_10.2024</t>
  </si>
  <si>
    <t>ЦА_Спящие среднеходящие высокодоходные Фортис_Флория_10.2024</t>
  </si>
  <si>
    <t>ЦА_Спящие среднеходящие высокодоходные Эконом_Флория_10.2024</t>
  </si>
  <si>
    <t>ЦА_Спящие среднеходящие высокодоходные Эскулап_Флория_10.2024</t>
  </si>
  <si>
    <t>КГ_Спящие среднеходящие высокодоходные_Флория_10.2024</t>
  </si>
  <si>
    <t>Флория 2024.10 Гипертония</t>
  </si>
  <si>
    <r>
      <t xml:space="preserve">Зачисление по </t>
    </r>
    <r>
      <rPr>
        <b/>
        <sz val="11"/>
        <color theme="1"/>
        <rFont val="Franklin Gothic Book"/>
        <family val="2"/>
        <charset val="204"/>
      </rPr>
      <t>90</t>
    </r>
    <r>
      <rPr>
        <sz val="11"/>
        <color theme="1"/>
        <rFont val="Franklin Gothic Book"/>
        <family val="2"/>
        <charset val="204"/>
      </rPr>
      <t xml:space="preserve"> БОНУСОВ 
11 октября 2024</t>
    </r>
  </si>
  <si>
    <r>
      <t xml:space="preserve">Зачисление по </t>
    </r>
    <r>
      <rPr>
        <b/>
        <sz val="11"/>
        <color theme="1"/>
        <rFont val="Franklin Gothic Book"/>
        <family val="2"/>
        <charset val="204"/>
      </rPr>
      <t>100</t>
    </r>
    <r>
      <rPr>
        <sz val="11"/>
        <color theme="1"/>
        <rFont val="Franklin Gothic Book"/>
        <family val="2"/>
        <charset val="204"/>
      </rPr>
      <t xml:space="preserve"> БОНУСОВ 
11 октября 2024</t>
    </r>
  </si>
  <si>
    <t>Вам подарок от аптеки Авиценна 100 бонусов, действуют до 31 октября</t>
  </si>
  <si>
    <t>Вам подарок от аптеки Флория 100 бонусов, действуют до 31 октября</t>
  </si>
  <si>
    <t>Вам подарок от аптеки Фортис 100 бонусов, действуют до 31 октября</t>
  </si>
  <si>
    <t>Вам подарок от аптеки Эконом 100 бонусов, действуют до 31 октября</t>
  </si>
  <si>
    <t>Вам подарок от аптеки Эскулап 100 бонусов, действуют до 31 октября</t>
  </si>
  <si>
    <t>Вам подарок от аптеки Авиценна 90 бонусов, действуют до 31 октября</t>
  </si>
  <si>
    <t>Вам подарок от аптеки Флория 90 бонусов, действуют до 31 октября</t>
  </si>
  <si>
    <t>Вам подарок от аптеки Фортис 90 бонусов, действуют до 31 октября</t>
  </si>
  <si>
    <t>Вам подарок от аптеки Эконом 90 бонусов, действуют до 31 октября</t>
  </si>
  <si>
    <t>Вам подарок от аптеки Эскулап 90 бонусов, действуют до 31 октября</t>
  </si>
  <si>
    <r>
      <t>Зачисление 100 БОНУСОВ</t>
    </r>
    <r>
      <rPr>
        <b/>
        <sz val="11"/>
        <color theme="1"/>
        <rFont val="Franklin Gothic Book"/>
        <family val="2"/>
        <charset val="204"/>
      </rPr>
      <t xml:space="preserve"> за покупку</t>
    </r>
    <r>
      <rPr>
        <sz val="11"/>
        <color theme="1"/>
        <rFont val="Franklin Gothic Book"/>
        <family val="2"/>
        <charset val="204"/>
      </rPr>
      <t xml:space="preserve"> от 1000 руб с 14 по 27 октября 2024</t>
    </r>
  </si>
  <si>
    <t>Вам зачислено 100 бонусов! Успейте их потратить до 6 ноября! Ждем вас</t>
  </si>
  <si>
    <r>
      <t xml:space="preserve">Зачисление по </t>
    </r>
    <r>
      <rPr>
        <b/>
        <sz val="11"/>
        <color theme="1"/>
        <rFont val="Franklin Gothic Book"/>
        <family val="2"/>
        <charset val="204"/>
      </rPr>
      <t>85</t>
    </r>
    <r>
      <rPr>
        <sz val="11"/>
        <color theme="1"/>
        <rFont val="Franklin Gothic Book"/>
        <family val="2"/>
        <charset val="204"/>
      </rPr>
      <t xml:space="preserve"> БОНУСОВ 
28 октября 2024 г. тем, кто </t>
    </r>
    <r>
      <rPr>
        <b/>
        <sz val="11"/>
        <color theme="1"/>
        <rFont val="Franklin Gothic Book"/>
        <family val="2"/>
        <charset val="204"/>
      </rPr>
      <t>не совершил</t>
    </r>
    <r>
      <rPr>
        <sz val="11"/>
        <color theme="1"/>
        <rFont val="Franklin Gothic Book"/>
        <family val="2"/>
        <charset val="204"/>
      </rPr>
      <t xml:space="preserve"> покупку в период с 14 по 27 октября</t>
    </r>
  </si>
  <si>
    <t>Дарим вам 85 бонусов! Успейте использовать до 06.11.24. Apteka24.rf</t>
  </si>
  <si>
    <t>через 30 дней после начисления</t>
  </si>
  <si>
    <t>ЦА_Гипертония_Флория_10.2024</t>
  </si>
  <si>
    <r>
      <t xml:space="preserve">Зачисление по </t>
    </r>
    <r>
      <rPr>
        <b/>
        <sz val="11"/>
        <color theme="1"/>
        <rFont val="Franklin Gothic Book"/>
        <family val="2"/>
        <charset val="204"/>
      </rPr>
      <t>85</t>
    </r>
    <r>
      <rPr>
        <sz val="11"/>
        <color theme="1"/>
        <rFont val="Franklin Gothic Book"/>
        <family val="2"/>
        <charset val="204"/>
      </rPr>
      <t xml:space="preserve"> БОНУСОВ 
с 14 по 29 октября 2024 за покупку товаров категории</t>
    </r>
  </si>
  <si>
    <t>Дарим вам 85 бонусов за покупку средств от гипертонии до 29 октября!</t>
  </si>
  <si>
    <t>КГ_Гипертония_Флория_10.2024</t>
  </si>
  <si>
    <r>
      <t xml:space="preserve">Зачисление по </t>
    </r>
    <r>
      <rPr>
        <b/>
        <sz val="11"/>
        <color theme="1"/>
        <rFont val="Franklin Gothic Book"/>
        <family val="2"/>
        <charset val="204"/>
      </rPr>
      <t>85 БОНУСОВ</t>
    </r>
    <r>
      <rPr>
        <sz val="11"/>
        <color theme="1"/>
        <rFont val="Franklin Gothic Book"/>
        <family val="2"/>
        <charset val="204"/>
      </rPr>
      <t xml:space="preserve"> 
11 октября 2024</t>
    </r>
  </si>
  <si>
    <t>Вам ПОДАРОК от аптеки Авиценна: 85 бонусов на покупки до 23 октября!</t>
  </si>
  <si>
    <t>Вам ПОДАРОК от аптеки Флория: 85 бонусов на покупки до 23 октября!</t>
  </si>
  <si>
    <t>Вам ПОДАРОК от аптеки Фортис: 85 бонусов на покупки до 23 октября!</t>
  </si>
  <si>
    <t>Вам ПОДАРОК от аптеки Эконом: 85 бонусов на покупки до 23 октября!</t>
  </si>
  <si>
    <t>Вам ПОДАРОК от аптеки Эскулап: 85 бонусов на покупки до 23 октября!</t>
  </si>
  <si>
    <t>24.10.24 зачисление по 85 бонусов тем клиента из списка ЦА_Новые продление_Флория_10.2024, кто не совершал покупку в период с 11 по 23 октября</t>
  </si>
  <si>
    <t>Срок действия 85 подарочных бонусов продлён до 03.11! Успейте списать</t>
  </si>
  <si>
    <t>Ваши 100 акционных бонусов действуют до 6 ноября! Успейте списать</t>
  </si>
  <si>
    <t>За покупку от 1000р. дарим 100 бонусов. Акция до 27.10.Аптека Авиценна</t>
  </si>
  <si>
    <t>За покупку от 1000р. дарим 100 бонусов. Акция до 27.10. Аптека Флория</t>
  </si>
  <si>
    <t>За покупку от 1000р. дарим 100 бонусов. Акция до 27.10. Аптека Фортис</t>
  </si>
  <si>
    <t>За покупку от 1000р. дарим 100 бонусов. Акция до 27.10. Аптека Эконом</t>
  </si>
  <si>
    <t>За покупку от 1000р. дарим 100 бонусов. Акция до 27.10. Аптека Эскулап</t>
  </si>
  <si>
    <t>СМС для клиентов, получивших чековый бонус в период с 14 по 27 октября, но без покупок в период с 28 по 1 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</si>
</sst>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\ _₽_-;\-* #,##0.00\ _₽_-;_-* &quot;-&quot;??\ _₽_-;_-@_-"/>
    <numFmt numFmtId="164" formatCode="_-* #,##0.00_-;\-* #,##0.00_-;_-* &quot;-&quot;??_-;_-@_-"/>
    <numFmt numFmtId="165" formatCode="_-* #,##0_-;\-* #,##0_-;_-* &quot;-&quot;??_-;_-@_-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charset val="204"/>
      <scheme val="minor"/>
    </font>
    <font>
      <sz val="10"/>
      <name val="Arial Cyr"/>
      <charset val="204"/>
    </font>
    <font>
      <sz val="11"/>
      <name val="Franklin Gothic Book"/>
      <family val="2"/>
      <charset val="204"/>
    </font>
    <font>
      <sz val="11"/>
      <color theme="1"/>
      <name val="Franklin Gothic Book"/>
      <family val="2"/>
      <charset val="204"/>
    </font>
    <font>
      <b/>
      <sz val="11"/>
      <color theme="1"/>
      <name val="Franklin Gothic Book"/>
      <family val="2"/>
      <charset val="204"/>
    </font>
    <font>
      <b/>
      <sz val="11"/>
      <name val="Franklin Gothic Book"/>
      <family val="2"/>
      <charset val="204"/>
    </font>
    <font>
      <sz val="11"/>
      <color theme="1"/>
      <name val="Century Gothic Bold"/>
      <charset val="204"/>
    </font>
    <font>
      <sz val="11"/>
      <color indexed="8"/>
      <name val="Franklin Gothic Book"/>
      <family val="2"/>
      <charset val="204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4FCFF"/>
        <bgColor indexed="64"/>
      </patternFill>
    </fill>
    <fill>
      <patternFill patternType="solid">
        <fgColor rgb="FFF8EDC7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</borders>
  <cellStyleXfs count="49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9" fontId="18" fillId="0" borderId="0" applyFont="0" applyFill="0" applyBorder="0" applyAlignment="0" applyProtection="0"/>
    <xf numFmtId="0" fontId="20" fillId="0" borderId="0"/>
    <xf numFmtId="9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3">
    <xf numFmtId="0" fontId="0" fillId="0" borderId="0" xfId="0"/>
    <xf numFmtId="165" fontId="22" fillId="34" borderId="10" xfId="48" applyNumberFormat="1" applyFont="1" applyFill="1" applyBorder="1" applyAlignment="1">
      <alignment horizontal="left" vertical="center" wrapText="1" indent="1"/>
    </xf>
    <xf numFmtId="0" fontId="22" fillId="33" borderId="0" xfId="0" applyFont="1" applyFill="1"/>
    <xf numFmtId="165" fontId="24" fillId="36" borderId="10" xfId="44" applyNumberFormat="1" applyFont="1" applyFill="1" applyBorder="1" applyAlignment="1">
      <alignment vertical="center"/>
    </xf>
    <xf numFmtId="14" fontId="22" fillId="34" borderId="0" xfId="44" applyNumberFormat="1" applyFont="1" applyFill="1" applyBorder="1" applyAlignment="1">
      <alignment horizontal="left" vertical="center" wrapText="1" indent="1"/>
    </xf>
    <xf numFmtId="3" fontId="21" fillId="36" borderId="10" xfId="44" applyNumberFormat="1" applyFont="1" applyFill="1" applyBorder="1" applyAlignment="1">
      <alignment horizontal="left" vertical="center"/>
    </xf>
    <xf numFmtId="0" fontId="23" fillId="33" borderId="10" xfId="44" applyFont="1" applyFill="1" applyBorder="1" applyAlignment="1">
      <alignment horizontal="center" vertical="center" wrapText="1"/>
    </xf>
    <xf numFmtId="0" fontId="23" fillId="33" borderId="10" xfId="44" applyFont="1" applyFill="1" applyBorder="1" applyAlignment="1">
      <alignment horizontal="center" vertical="center"/>
    </xf>
    <xf numFmtId="0" fontId="23" fillId="33" borderId="10" xfId="0" applyFont="1" applyFill="1" applyBorder="1" applyAlignment="1">
      <alignment horizontal="center" vertical="center" wrapText="1"/>
    </xf>
    <xf numFmtId="0" fontId="21" fillId="33" borderId="0" xfId="44" applyFont="1" applyFill="1"/>
    <xf numFmtId="165" fontId="22" fillId="34" borderId="10" xfId="48" applyNumberFormat="1" applyFont="1" applyFill="1" applyBorder="1" applyAlignment="1">
      <alignment horizontal="center" vertical="center" wrapText="1"/>
    </xf>
    <xf numFmtId="0" fontId="22" fillId="34" borderId="10" xfId="44" applyFont="1" applyFill="1" applyBorder="1" applyAlignment="1">
      <alignment horizontal="center" vertical="center" wrapText="1"/>
    </xf>
    <xf numFmtId="0" fontId="21" fillId="33" borderId="0" xfId="44" applyFont="1" applyFill="1" applyAlignment="1">
      <alignment horizontal="left" vertical="center" indent="1"/>
    </xf>
    <xf numFmtId="0" fontId="25" fillId="34" borderId="0" xfId="0" applyFont="1" applyFill="1" applyBorder="1" applyAlignment="1">
      <alignment horizontal="left" vertical="center" indent="1"/>
    </xf>
    <xf numFmtId="0" fontId="22" fillId="34" borderId="0" xfId="0" applyFont="1" applyFill="1" applyBorder="1" applyAlignment="1">
      <alignment horizontal="left" vertical="center" wrapText="1" indent="1"/>
    </xf>
    <xf numFmtId="165" fontId="22" fillId="34" borderId="0" xfId="48" applyNumberFormat="1" applyFont="1" applyFill="1" applyBorder="1" applyAlignment="1">
      <alignment horizontal="center" vertical="center" wrapText="1"/>
    </xf>
    <xf numFmtId="165" fontId="22" fillId="34" borderId="0" xfId="48" applyNumberFormat="1" applyFont="1" applyFill="1" applyBorder="1" applyAlignment="1">
      <alignment horizontal="left" vertical="center" wrapText="1" indent="1"/>
    </xf>
    <xf numFmtId="14" fontId="22" fillId="34" borderId="0" xfId="44" applyNumberFormat="1" applyFont="1" applyFill="1" applyBorder="1" applyAlignment="1">
      <alignment horizontal="left" vertical="center" indent="1"/>
    </xf>
    <xf numFmtId="0" fontId="23" fillId="34" borderId="0" xfId="0" applyFont="1" applyFill="1" applyBorder="1" applyAlignment="1">
      <alignment horizontal="left" vertical="center" indent="1"/>
    </xf>
    <xf numFmtId="0" fontId="21" fillId="34" borderId="0" xfId="44" applyFont="1" applyFill="1" applyBorder="1" applyAlignment="1">
      <alignment horizontal="left" vertical="center" indent="1"/>
    </xf>
    <xf numFmtId="3" fontId="24" fillId="34" borderId="0" xfId="44" applyNumberFormat="1" applyFont="1" applyFill="1" applyBorder="1" applyAlignment="1">
      <alignment horizontal="center" vertical="center" wrapText="1"/>
    </xf>
    <xf numFmtId="165" fontId="22" fillId="34" borderId="11" xfId="48" applyNumberFormat="1" applyFont="1" applyFill="1" applyBorder="1" applyAlignment="1">
      <alignment horizontal="center" vertical="center" wrapText="1"/>
    </xf>
    <xf numFmtId="0" fontId="24" fillId="33" borderId="0" xfId="44" applyFont="1" applyFill="1" applyAlignment="1">
      <alignment horizontal="left" vertical="center"/>
    </xf>
    <xf numFmtId="165" fontId="26" fillId="34" borderId="11" xfId="48" applyNumberFormat="1" applyFont="1" applyFill="1" applyBorder="1" applyAlignment="1">
      <alignment horizontal="center" vertical="center"/>
    </xf>
    <xf numFmtId="0" fontId="22" fillId="36" borderId="10" xfId="0" applyFont="1" applyFill="1" applyBorder="1" applyAlignment="1">
      <alignment horizontal="left" vertical="center" indent="1"/>
    </xf>
    <xf numFmtId="0" fontId="21" fillId="36" borderId="10" xfId="44" applyFont="1" applyFill="1" applyBorder="1" applyAlignment="1">
      <alignment vertical="center"/>
    </xf>
    <xf numFmtId="165" fontId="23" fillId="36" borderId="10" xfId="48" applyNumberFormat="1" applyFont="1" applyFill="1" applyBorder="1" applyAlignment="1">
      <alignment vertical="center"/>
    </xf>
    <xf numFmtId="3" fontId="24" fillId="36" borderId="10" xfId="44" applyNumberFormat="1" applyFont="1" applyFill="1" applyBorder="1" applyAlignment="1">
      <alignment horizontal="left" vertical="center"/>
    </xf>
    <xf numFmtId="3" fontId="24" fillId="36" borderId="10" xfId="44" applyNumberFormat="1" applyFont="1" applyFill="1" applyBorder="1" applyAlignment="1">
      <alignment horizontal="center" vertical="center"/>
    </xf>
    <xf numFmtId="0" fontId="21" fillId="36" borderId="10" xfId="44" applyFont="1" applyFill="1" applyBorder="1" applyAlignment="1">
      <alignment horizontal="left" vertical="center"/>
    </xf>
    <xf numFmtId="0" fontId="21" fillId="33" borderId="0" xfId="44" applyFont="1" applyFill="1" applyAlignment="1">
      <alignment vertical="center"/>
    </xf>
    <xf numFmtId="14" fontId="22" fillId="33" borderId="0" xfId="44" applyNumberFormat="1" applyFont="1" applyFill="1" applyAlignment="1">
      <alignment horizontal="center"/>
    </xf>
    <xf numFmtId="3" fontId="22" fillId="33" borderId="0" xfId="44" applyNumberFormat="1" applyFont="1" applyFill="1"/>
    <xf numFmtId="0" fontId="21" fillId="33" borderId="0" xfId="44" applyFont="1" applyFill="1" applyAlignment="1">
      <alignment horizontal="left"/>
    </xf>
    <xf numFmtId="0" fontId="21" fillId="33" borderId="0" xfId="44" applyFont="1" applyFill="1" applyAlignment="1">
      <alignment horizontal="center"/>
    </xf>
    <xf numFmtId="0" fontId="22" fillId="33" borderId="0" xfId="44" applyFont="1" applyFill="1"/>
    <xf numFmtId="0" fontId="22" fillId="34" borderId="10" xfId="44" applyFont="1" applyFill="1" applyBorder="1" applyAlignment="1">
      <alignment horizontal="left" vertical="center" wrapText="1" indent="1"/>
    </xf>
    <xf numFmtId="0" fontId="23" fillId="35" borderId="10" xfId="0" applyFont="1" applyFill="1" applyBorder="1" applyAlignment="1">
      <alignment horizontal="center" vertical="center" wrapText="1"/>
    </xf>
    <xf numFmtId="14" fontId="22" fillId="34" borderId="11" xfId="48" applyNumberFormat="1" applyFont="1" applyFill="1" applyBorder="1" applyAlignment="1">
      <alignment horizontal="left" vertical="center" wrapText="1" indent="1"/>
    </xf>
    <xf numFmtId="165" fontId="22" fillId="34" borderId="18" xfId="48" applyNumberFormat="1" applyFont="1" applyFill="1" applyBorder="1" applyAlignment="1">
      <alignment vertical="center" wrapText="1"/>
    </xf>
    <xf numFmtId="165" fontId="22" fillId="34" borderId="11" xfId="48" applyNumberFormat="1" applyFont="1" applyFill="1" applyBorder="1" applyAlignment="1">
      <alignment vertical="center" wrapText="1"/>
    </xf>
    <xf numFmtId="0" fontId="22" fillId="35" borderId="10" xfId="0" applyFont="1" applyFill="1" applyBorder="1" applyAlignment="1">
      <alignment horizontal="center" vertical="center" wrapText="1"/>
    </xf>
    <xf numFmtId="14" fontId="22" fillId="34" borderId="10" xfId="44" applyNumberFormat="1" applyFont="1" applyFill="1" applyBorder="1" applyAlignment="1">
      <alignment horizontal="left" vertical="center" indent="1"/>
    </xf>
    <xf numFmtId="14" fontId="22" fillId="34" borderId="10" xfId="48" applyNumberFormat="1" applyFont="1" applyFill="1" applyBorder="1" applyAlignment="1">
      <alignment horizontal="center" vertical="center" wrapText="1"/>
    </xf>
    <xf numFmtId="14" fontId="22" fillId="34" borderId="12" xfId="44" applyNumberFormat="1" applyFont="1" applyFill="1" applyBorder="1" applyAlignment="1">
      <alignment horizontal="center" vertical="center"/>
    </xf>
    <xf numFmtId="14" fontId="22" fillId="34" borderId="13" xfId="44" applyNumberFormat="1" applyFont="1" applyFill="1" applyBorder="1" applyAlignment="1">
      <alignment horizontal="center" vertical="center"/>
    </xf>
    <xf numFmtId="14" fontId="22" fillId="34" borderId="14" xfId="44" applyNumberFormat="1" applyFont="1" applyFill="1" applyBorder="1" applyAlignment="1">
      <alignment horizontal="center" vertical="center"/>
    </xf>
    <xf numFmtId="14" fontId="22" fillId="34" borderId="12" xfId="44" applyNumberFormat="1" applyFont="1" applyFill="1" applyBorder="1" applyAlignment="1">
      <alignment horizontal="center" vertical="center" wrapText="1"/>
    </xf>
    <xf numFmtId="14" fontId="22" fillId="34" borderId="13" xfId="44" applyNumberFormat="1" applyFont="1" applyFill="1" applyBorder="1" applyAlignment="1">
      <alignment horizontal="center" vertical="center" wrapText="1"/>
    </xf>
    <xf numFmtId="14" fontId="22" fillId="34" borderId="14" xfId="44" applyNumberFormat="1" applyFont="1" applyFill="1" applyBorder="1" applyAlignment="1">
      <alignment horizontal="center" vertical="center" wrapText="1"/>
    </xf>
    <xf numFmtId="0" fontId="23" fillId="34" borderId="12" xfId="44" applyFont="1" applyFill="1" applyBorder="1" applyAlignment="1">
      <alignment horizontal="center" vertical="center" wrapText="1"/>
    </xf>
    <xf numFmtId="0" fontId="23" fillId="34" borderId="13" xfId="44" applyFont="1" applyFill="1" applyBorder="1" applyAlignment="1">
      <alignment horizontal="center" vertical="center" wrapText="1"/>
    </xf>
    <xf numFmtId="0" fontId="23" fillId="34" borderId="14" xfId="44" applyFont="1" applyFill="1" applyBorder="1" applyAlignment="1">
      <alignment horizontal="center" vertical="center" wrapText="1"/>
    </xf>
    <xf numFmtId="0" fontId="22" fillId="35" borderId="12" xfId="0" applyFont="1" applyFill="1" applyBorder="1" applyAlignment="1">
      <alignment horizontal="center" vertical="center" wrapText="1"/>
    </xf>
    <xf numFmtId="0" fontId="22" fillId="35" borderId="13" xfId="0" applyFont="1" applyFill="1" applyBorder="1" applyAlignment="1">
      <alignment horizontal="center" vertical="center" wrapText="1"/>
    </xf>
    <xf numFmtId="0" fontId="22" fillId="35" borderId="14" xfId="0" applyFont="1" applyFill="1" applyBorder="1" applyAlignment="1">
      <alignment horizontal="center" vertical="center" wrapText="1"/>
    </xf>
    <xf numFmtId="0" fontId="22" fillId="34" borderId="12" xfId="44" applyFont="1" applyFill="1" applyBorder="1" applyAlignment="1">
      <alignment horizontal="center" vertical="center" wrapText="1"/>
    </xf>
    <xf numFmtId="0" fontId="22" fillId="34" borderId="13" xfId="44" applyFont="1" applyFill="1" applyBorder="1" applyAlignment="1">
      <alignment horizontal="center" vertical="center" wrapText="1"/>
    </xf>
    <xf numFmtId="0" fontId="22" fillId="34" borderId="14" xfId="44" applyFont="1" applyFill="1" applyBorder="1" applyAlignment="1">
      <alignment horizontal="center" vertical="center" wrapText="1"/>
    </xf>
    <xf numFmtId="14" fontId="23" fillId="34" borderId="12" xfId="44" applyNumberFormat="1" applyFont="1" applyFill="1" applyBorder="1" applyAlignment="1">
      <alignment horizontal="center" vertical="center"/>
    </xf>
    <xf numFmtId="14" fontId="23" fillId="34" borderId="13" xfId="44" applyNumberFormat="1" applyFont="1" applyFill="1" applyBorder="1" applyAlignment="1">
      <alignment horizontal="center" vertical="center"/>
    </xf>
    <xf numFmtId="14" fontId="23" fillId="34" borderId="14" xfId="44" applyNumberFormat="1" applyFont="1" applyFill="1" applyBorder="1" applyAlignment="1">
      <alignment horizontal="center" vertical="center"/>
    </xf>
    <xf numFmtId="0" fontId="23" fillId="35" borderId="12" xfId="0" applyFont="1" applyFill="1" applyBorder="1" applyAlignment="1">
      <alignment horizontal="center" vertical="center" wrapText="1"/>
    </xf>
    <xf numFmtId="0" fontId="23" fillId="35" borderId="13" xfId="0" applyFont="1" applyFill="1" applyBorder="1" applyAlignment="1">
      <alignment horizontal="center" vertical="center" wrapText="1"/>
    </xf>
    <xf numFmtId="0" fontId="23" fillId="35" borderId="14" xfId="0" applyFont="1" applyFill="1" applyBorder="1" applyAlignment="1">
      <alignment horizontal="center" vertical="center" wrapText="1"/>
    </xf>
    <xf numFmtId="14" fontId="22" fillId="34" borderId="12" xfId="0" applyNumberFormat="1" applyFont="1" applyFill="1" applyBorder="1" applyAlignment="1">
      <alignment horizontal="center" vertical="center" wrapText="1"/>
    </xf>
    <xf numFmtId="14" fontId="22" fillId="34" borderId="13" xfId="0" applyNumberFormat="1" applyFont="1" applyFill="1" applyBorder="1" applyAlignment="1">
      <alignment horizontal="center" vertical="center" wrapText="1"/>
    </xf>
    <xf numFmtId="14" fontId="22" fillId="34" borderId="14" xfId="0" applyNumberFormat="1" applyFont="1" applyFill="1" applyBorder="1" applyAlignment="1">
      <alignment horizontal="center" vertical="center" wrapText="1"/>
    </xf>
    <xf numFmtId="14" fontId="22" fillId="34" borderId="15" xfId="0" applyNumberFormat="1" applyFont="1" applyFill="1" applyBorder="1" applyAlignment="1">
      <alignment horizontal="center" vertical="center" wrapText="1"/>
    </xf>
    <xf numFmtId="14" fontId="22" fillId="34" borderId="16" xfId="0" applyNumberFormat="1" applyFont="1" applyFill="1" applyBorder="1" applyAlignment="1">
      <alignment horizontal="center" vertical="center" wrapText="1"/>
    </xf>
    <xf numFmtId="14" fontId="22" fillId="34" borderId="17" xfId="0" applyNumberFormat="1" applyFont="1" applyFill="1" applyBorder="1" applyAlignment="1">
      <alignment horizontal="center" vertical="center" wrapText="1"/>
    </xf>
    <xf numFmtId="165" fontId="22" fillId="34" borderId="12" xfId="0" applyNumberFormat="1" applyFont="1" applyFill="1" applyBorder="1" applyAlignment="1">
      <alignment horizontal="center" vertical="center" wrapText="1"/>
    </xf>
    <xf numFmtId="165" fontId="22" fillId="34" borderId="12" xfId="48" applyNumberFormat="1" applyFont="1" applyFill="1" applyBorder="1" applyAlignment="1">
      <alignment horizontal="center" vertical="center" wrapText="1"/>
    </xf>
    <xf numFmtId="165" fontId="22" fillId="34" borderId="13" xfId="48" applyNumberFormat="1" applyFont="1" applyFill="1" applyBorder="1" applyAlignment="1">
      <alignment horizontal="center" vertical="center" wrapText="1"/>
    </xf>
    <xf numFmtId="165" fontId="22" fillId="34" borderId="14" xfId="48" applyNumberFormat="1" applyFont="1" applyFill="1" applyBorder="1" applyAlignment="1">
      <alignment horizontal="center" vertical="center" wrapText="1"/>
    </xf>
    <xf numFmtId="0" fontId="23" fillId="33" borderId="18" xfId="44" applyFont="1" applyFill="1" applyBorder="1" applyAlignment="1">
      <alignment horizontal="center" vertical="center" wrapText="1"/>
    </xf>
    <xf numFmtId="0" fontId="23" fillId="33" borderId="11" xfId="44" applyFont="1" applyFill="1" applyBorder="1" applyAlignment="1">
      <alignment horizontal="center" vertical="center" wrapText="1"/>
    </xf>
    <xf numFmtId="165" fontId="26" fillId="0" borderId="12" xfId="48" applyNumberFormat="1" applyFont="1" applyFill="1" applyBorder="1" applyAlignment="1">
      <alignment horizontal="center" vertical="center" wrapText="1"/>
    </xf>
    <xf numFmtId="165" fontId="26" fillId="0" borderId="13" xfId="48" applyNumberFormat="1" applyFont="1" applyFill="1" applyBorder="1" applyAlignment="1">
      <alignment horizontal="center" vertical="center" wrapText="1"/>
    </xf>
    <xf numFmtId="165" fontId="26" fillId="0" borderId="14" xfId="48" applyNumberFormat="1" applyFont="1" applyFill="1" applyBorder="1" applyAlignment="1">
      <alignment horizontal="center" vertical="center" wrapText="1"/>
    </xf>
    <xf numFmtId="14" fontId="26" fillId="0" borderId="12" xfId="48" applyNumberFormat="1" applyFont="1" applyFill="1" applyBorder="1" applyAlignment="1">
      <alignment horizontal="center" vertical="center"/>
    </xf>
    <xf numFmtId="14" fontId="26" fillId="0" borderId="13" xfId="48" applyNumberFormat="1" applyFont="1" applyFill="1" applyBorder="1" applyAlignment="1">
      <alignment horizontal="center" vertical="center"/>
    </xf>
    <xf numFmtId="14" fontId="26" fillId="0" borderId="14" xfId="48" applyNumberFormat="1" applyFont="1" applyFill="1" applyBorder="1" applyAlignment="1">
      <alignment horizontal="center" vertical="center"/>
    </xf>
  </cellXfs>
  <cellStyles count="49">
    <cellStyle name="20% — акцент1" xfId="19" builtinId="30" customBuiltin="1"/>
    <cellStyle name="20% — акцент2" xfId="23" builtinId="34" customBuiltin="1"/>
    <cellStyle name="20% — акцент3" xfId="27" builtinId="38" customBuiltin="1"/>
    <cellStyle name="20% — акцент4" xfId="31" builtinId="42" customBuiltin="1"/>
    <cellStyle name="20% — акцент5" xfId="35" builtinId="46" customBuiltin="1"/>
    <cellStyle name="20% — акцент6" xfId="39" builtinId="50" customBuiltin="1"/>
    <cellStyle name="40% — акцент1" xfId="20" builtinId="31" customBuiltin="1"/>
    <cellStyle name="40% — акцент2" xfId="24" builtinId="35" customBuiltin="1"/>
    <cellStyle name="40% — акцент3" xfId="28" builtinId="39" customBuiltin="1"/>
    <cellStyle name="40% — акцент4" xfId="32" builtinId="43" customBuiltin="1"/>
    <cellStyle name="40% — акцент5" xfId="36" builtinId="47" customBuiltin="1"/>
    <cellStyle name="40% — акцент6" xfId="40" builtinId="51" customBuiltin="1"/>
    <cellStyle name="60% — акцент1" xfId="21" builtinId="32" customBuiltin="1"/>
    <cellStyle name="60% — акцент2" xfId="25" builtinId="36" customBuiltin="1"/>
    <cellStyle name="60% — акцент3" xfId="29" builtinId="40" customBuiltin="1"/>
    <cellStyle name="60% — акцент4" xfId="33" builtinId="44" customBuiltin="1"/>
    <cellStyle name="60% — акцент5" xfId="37" builtinId="48" customBuiltin="1"/>
    <cellStyle name="60% —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Обычный 2" xfId="42"/>
    <cellStyle name="Обычный 3" xfId="44"/>
    <cellStyle name="Плохой" xfId="7" builtinId="27" customBuiltin="1"/>
    <cellStyle name="Пояснение" xfId="16" builtinId="53" customBuiltin="1"/>
    <cellStyle name="Примечание" xfId="15" builtinId="10" customBuiltin="1"/>
    <cellStyle name="Процентный 2" xfId="43"/>
    <cellStyle name="Процентный 3" xfId="45"/>
    <cellStyle name="Связанная ячейка" xfId="12" builtinId="24" customBuiltin="1"/>
    <cellStyle name="Текст предупреждения" xfId="14" builtinId="11" customBuiltin="1"/>
    <cellStyle name="Финансовый" xfId="48" builtinId="3"/>
    <cellStyle name="Финансовый 2" xfId="47"/>
    <cellStyle name="Финансовый 3" xfId="46"/>
    <cellStyle name="Хороший" xfId="6" builtinId="26" customBuiltin="1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F8EDC7"/>
      <color rgb="FFE4FCFF"/>
      <color rgb="FF49F3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Y35"/>
  <sheetViews>
    <sheetView showGridLines="0" tabSelected="1" zoomScaleNormal="100" workbookViewId="0">
      <pane ySplit="1" topLeftCell="A20" activePane="bottomLeft" state="frozen"/>
      <selection pane="bottomLeft" activeCell="F28" sqref="F28"/>
    </sheetView>
  </sheetViews>
  <sheetFormatPr defaultColWidth="9.109375" defaultRowHeight="13.8"/>
  <cols>
    <col min="1" max="1" width="23.6640625" style="9" customWidth="1"/>
    <col min="2" max="2" width="14.6640625" style="9" customWidth="1"/>
    <col min="3" max="3" width="17.33203125" style="9" customWidth="1"/>
    <col min="4" max="4" width="12.5546875" style="9" customWidth="1"/>
    <col min="5" max="5" width="10" style="35" customWidth="1"/>
    <col min="6" max="6" width="70" style="35" customWidth="1"/>
    <col min="7" max="7" width="14.88671875" style="35" customWidth="1"/>
    <col min="8" max="8" width="16.21875" style="35" customWidth="1"/>
    <col min="9" max="9" width="17.44140625" style="35" customWidth="1"/>
    <col min="10" max="10" width="17.109375" style="35" customWidth="1"/>
    <col min="11" max="11" width="36.33203125" style="35" customWidth="1"/>
    <col min="12" max="12" width="13.88671875" style="35" customWidth="1"/>
    <col min="13" max="13" width="77.5546875" style="33" customWidth="1"/>
    <col min="14" max="14" width="9.33203125" style="33" customWidth="1"/>
    <col min="15" max="15" width="40.33203125" style="33" customWidth="1"/>
    <col min="16" max="16" width="15.109375" style="34" customWidth="1"/>
    <col min="17" max="17" width="42.6640625" style="9" customWidth="1"/>
    <col min="18" max="18" width="8.88671875" style="33" customWidth="1"/>
    <col min="19" max="19" width="15.6640625" style="9" customWidth="1"/>
    <col min="20" max="20" width="32.6640625" style="9" customWidth="1"/>
    <col min="21" max="21" width="42.6640625" style="9" customWidth="1"/>
    <col min="22" max="22" width="8.88671875" style="33" customWidth="1"/>
    <col min="23" max="23" width="27.21875" style="33" customWidth="1"/>
    <col min="24" max="24" width="14.44140625" style="9" customWidth="1"/>
    <col min="25" max="25" width="13.6640625" style="9" customWidth="1"/>
    <col min="26" max="26" width="9.109375" style="9"/>
    <col min="27" max="27" width="11.33203125" style="9" customWidth="1"/>
    <col min="28" max="28" width="13.33203125" style="9" customWidth="1"/>
    <col min="29" max="29" width="9.109375" style="9"/>
    <col min="30" max="30" width="12" style="9" customWidth="1"/>
    <col min="31" max="16384" width="9.109375" style="9"/>
  </cols>
  <sheetData>
    <row r="1" spans="1:25" ht="96.6">
      <c r="A1" s="7" t="s">
        <v>2</v>
      </c>
      <c r="B1" s="6" t="s">
        <v>7</v>
      </c>
      <c r="C1" s="6" t="s">
        <v>11</v>
      </c>
      <c r="D1" s="75" t="s">
        <v>6</v>
      </c>
      <c r="E1" s="76"/>
      <c r="F1" s="8" t="s">
        <v>13</v>
      </c>
      <c r="G1" s="6" t="s">
        <v>8</v>
      </c>
      <c r="H1" s="6" t="s">
        <v>24</v>
      </c>
      <c r="I1" s="6" t="s">
        <v>23</v>
      </c>
      <c r="J1" s="6" t="s">
        <v>20</v>
      </c>
      <c r="K1" s="6" t="s">
        <v>10</v>
      </c>
      <c r="L1" s="6" t="s">
        <v>16</v>
      </c>
      <c r="M1" s="6" t="s">
        <v>0</v>
      </c>
      <c r="N1" s="6" t="s">
        <v>19</v>
      </c>
      <c r="O1" s="6" t="s">
        <v>5</v>
      </c>
      <c r="P1" s="6" t="s">
        <v>14</v>
      </c>
      <c r="Q1" s="6" t="s">
        <v>3</v>
      </c>
      <c r="R1" s="6" t="s">
        <v>17</v>
      </c>
      <c r="S1" s="6" t="s">
        <v>15</v>
      </c>
      <c r="T1" s="6" t="s">
        <v>10</v>
      </c>
      <c r="U1" s="6" t="s">
        <v>4</v>
      </c>
      <c r="V1" s="6" t="s">
        <v>18</v>
      </c>
      <c r="W1" s="8" t="s">
        <v>12</v>
      </c>
    </row>
    <row r="2" spans="1:25" s="2" customFormat="1" ht="18" customHeight="1">
      <c r="A2" s="62" t="s">
        <v>25</v>
      </c>
      <c r="B2" s="65">
        <v>45576</v>
      </c>
      <c r="C2" s="68">
        <f>B2+23</f>
        <v>45599</v>
      </c>
      <c r="D2" s="71">
        <f>E2+E3+E5+E6+E4</f>
        <v>2893</v>
      </c>
      <c r="E2" s="10">
        <v>250</v>
      </c>
      <c r="F2" s="10" t="s">
        <v>28</v>
      </c>
      <c r="G2" s="65">
        <f>B2</f>
        <v>45576</v>
      </c>
      <c r="H2" s="65">
        <v>45588</v>
      </c>
      <c r="I2" s="72"/>
      <c r="J2" s="72"/>
      <c r="K2" s="53" t="s">
        <v>75</v>
      </c>
      <c r="L2" s="47">
        <f>B2</f>
        <v>45576</v>
      </c>
      <c r="M2" s="36" t="s">
        <v>76</v>
      </c>
      <c r="N2" s="11">
        <f>LEN(M2)</f>
        <v>68</v>
      </c>
      <c r="O2" s="53" t="s">
        <v>81</v>
      </c>
      <c r="P2" s="47">
        <v>45589</v>
      </c>
      <c r="Q2" s="56" t="s">
        <v>82</v>
      </c>
      <c r="R2" s="56">
        <f>LEN(Q2)</f>
        <v>69</v>
      </c>
      <c r="S2" s="44"/>
      <c r="T2" s="47"/>
      <c r="U2" s="50"/>
      <c r="V2" s="50"/>
      <c r="W2" s="47" t="s">
        <v>29</v>
      </c>
      <c r="X2" s="12"/>
    </row>
    <row r="3" spans="1:25" s="12" customFormat="1">
      <c r="A3" s="63"/>
      <c r="B3" s="66"/>
      <c r="C3" s="69"/>
      <c r="D3" s="66"/>
      <c r="E3" s="10">
        <v>857</v>
      </c>
      <c r="F3" s="10" t="s">
        <v>30</v>
      </c>
      <c r="G3" s="66"/>
      <c r="H3" s="66"/>
      <c r="I3" s="73"/>
      <c r="J3" s="73"/>
      <c r="K3" s="54"/>
      <c r="L3" s="48"/>
      <c r="M3" s="36" t="s">
        <v>77</v>
      </c>
      <c r="N3" s="11">
        <f>LEN(M3)</f>
        <v>66</v>
      </c>
      <c r="O3" s="54"/>
      <c r="P3" s="48"/>
      <c r="Q3" s="57"/>
      <c r="R3" s="57"/>
      <c r="S3" s="45"/>
      <c r="T3" s="48"/>
      <c r="U3" s="51"/>
      <c r="V3" s="51"/>
      <c r="W3" s="48"/>
    </row>
    <row r="4" spans="1:25">
      <c r="A4" s="63"/>
      <c r="B4" s="66"/>
      <c r="C4" s="69"/>
      <c r="D4" s="66"/>
      <c r="E4" s="10">
        <v>13</v>
      </c>
      <c r="F4" s="23" t="s">
        <v>31</v>
      </c>
      <c r="G4" s="66"/>
      <c r="H4" s="66"/>
      <c r="I4" s="73"/>
      <c r="J4" s="73"/>
      <c r="K4" s="54"/>
      <c r="L4" s="48"/>
      <c r="M4" s="36" t="s">
        <v>78</v>
      </c>
      <c r="N4" s="11">
        <f>LEN(M4)</f>
        <v>66</v>
      </c>
      <c r="O4" s="54"/>
      <c r="P4" s="48"/>
      <c r="Q4" s="57"/>
      <c r="R4" s="57"/>
      <c r="S4" s="45"/>
      <c r="T4" s="48"/>
      <c r="U4" s="51"/>
      <c r="V4" s="51"/>
      <c r="W4" s="48"/>
      <c r="X4" s="12"/>
      <c r="Y4" s="22"/>
    </row>
    <row r="5" spans="1:25" s="12" customFormat="1">
      <c r="A5" s="63"/>
      <c r="B5" s="66"/>
      <c r="C5" s="69"/>
      <c r="D5" s="66"/>
      <c r="E5" s="10">
        <v>1310</v>
      </c>
      <c r="F5" s="21" t="s">
        <v>32</v>
      </c>
      <c r="G5" s="66"/>
      <c r="H5" s="66"/>
      <c r="I5" s="73"/>
      <c r="J5" s="73"/>
      <c r="K5" s="54"/>
      <c r="L5" s="48"/>
      <c r="M5" s="36" t="s">
        <v>79</v>
      </c>
      <c r="N5" s="11">
        <f>LEN(M5)</f>
        <v>66</v>
      </c>
      <c r="O5" s="54"/>
      <c r="P5" s="48"/>
      <c r="Q5" s="57"/>
      <c r="R5" s="57"/>
      <c r="S5" s="45"/>
      <c r="T5" s="48"/>
      <c r="U5" s="51"/>
      <c r="V5" s="51"/>
      <c r="W5" s="48"/>
    </row>
    <row r="6" spans="1:25">
      <c r="A6" s="64"/>
      <c r="B6" s="67"/>
      <c r="C6" s="70"/>
      <c r="D6" s="67"/>
      <c r="E6" s="10">
        <v>463</v>
      </c>
      <c r="F6" s="10" t="s">
        <v>33</v>
      </c>
      <c r="G6" s="67"/>
      <c r="H6" s="67"/>
      <c r="I6" s="74"/>
      <c r="J6" s="74"/>
      <c r="K6" s="55"/>
      <c r="L6" s="49"/>
      <c r="M6" s="36" t="s">
        <v>80</v>
      </c>
      <c r="N6" s="11">
        <f>LEN(M6)</f>
        <v>67</v>
      </c>
      <c r="O6" s="55"/>
      <c r="P6" s="49"/>
      <c r="Q6" s="58"/>
      <c r="R6" s="58"/>
      <c r="S6" s="46"/>
      <c r="T6" s="49"/>
      <c r="U6" s="52"/>
      <c r="V6" s="52"/>
      <c r="W6" s="49"/>
      <c r="X6" s="12"/>
    </row>
    <row r="7" spans="1:25" s="12" customFormat="1" ht="22.95" customHeight="1">
      <c r="A7" s="13"/>
      <c r="B7" s="13"/>
      <c r="C7" s="14"/>
      <c r="D7" s="14"/>
      <c r="E7" s="15"/>
      <c r="F7" s="16"/>
      <c r="G7" s="16"/>
      <c r="H7" s="16"/>
      <c r="I7" s="16"/>
      <c r="J7" s="16"/>
      <c r="K7" s="16"/>
      <c r="L7" s="4"/>
      <c r="M7" s="4"/>
      <c r="N7" s="4"/>
      <c r="O7" s="17"/>
      <c r="P7" s="18"/>
      <c r="Q7" s="19"/>
      <c r="R7" s="17"/>
      <c r="S7" s="19"/>
      <c r="T7" s="19"/>
      <c r="U7" s="19"/>
      <c r="V7" s="17"/>
      <c r="W7" s="20"/>
    </row>
    <row r="8" spans="1:25" ht="21.75" customHeight="1">
      <c r="A8" s="62" t="s">
        <v>27</v>
      </c>
      <c r="B8" s="65">
        <v>45576</v>
      </c>
      <c r="C8" s="68">
        <f>B8+20</f>
        <v>45596</v>
      </c>
      <c r="D8" s="71">
        <f>E8+E9+E10+E11+E12</f>
        <v>3002</v>
      </c>
      <c r="E8" s="1">
        <v>301</v>
      </c>
      <c r="F8" s="10" t="s">
        <v>40</v>
      </c>
      <c r="G8" s="65">
        <f>B8</f>
        <v>45576</v>
      </c>
      <c r="H8" s="68">
        <f>C8+1</f>
        <v>45597</v>
      </c>
      <c r="I8" s="72"/>
      <c r="J8" s="72"/>
      <c r="K8" s="53" t="s">
        <v>55</v>
      </c>
      <c r="L8" s="47">
        <f>B8</f>
        <v>45576</v>
      </c>
      <c r="M8" s="36" t="s">
        <v>56</v>
      </c>
      <c r="N8" s="11">
        <f>LEN(M8)</f>
        <v>67</v>
      </c>
      <c r="O8" s="47"/>
      <c r="P8" s="47"/>
      <c r="Q8" s="50"/>
      <c r="R8" s="50"/>
      <c r="S8" s="44"/>
      <c r="T8" s="47"/>
      <c r="U8" s="50"/>
      <c r="V8" s="50"/>
      <c r="W8" s="47" t="s">
        <v>41</v>
      </c>
      <c r="X8" s="12"/>
      <c r="Y8" s="12"/>
    </row>
    <row r="9" spans="1:25" s="12" customFormat="1" ht="21.75" customHeight="1">
      <c r="A9" s="63"/>
      <c r="B9" s="66"/>
      <c r="C9" s="69"/>
      <c r="D9" s="66"/>
      <c r="E9" s="1">
        <v>1017</v>
      </c>
      <c r="F9" s="10" t="s">
        <v>42</v>
      </c>
      <c r="G9" s="66"/>
      <c r="H9" s="69"/>
      <c r="I9" s="73"/>
      <c r="J9" s="73"/>
      <c r="K9" s="54"/>
      <c r="L9" s="48"/>
      <c r="M9" s="36" t="s">
        <v>57</v>
      </c>
      <c r="N9" s="11">
        <f>LEN(M9)</f>
        <v>65</v>
      </c>
      <c r="O9" s="48"/>
      <c r="P9" s="48"/>
      <c r="Q9" s="51"/>
      <c r="R9" s="51"/>
      <c r="S9" s="45"/>
      <c r="T9" s="48"/>
      <c r="U9" s="51"/>
      <c r="V9" s="51"/>
      <c r="W9" s="48"/>
    </row>
    <row r="10" spans="1:25" s="2" customFormat="1" ht="21.75" customHeight="1">
      <c r="A10" s="63"/>
      <c r="B10" s="66"/>
      <c r="C10" s="69"/>
      <c r="D10" s="66"/>
      <c r="E10" s="1">
        <v>14</v>
      </c>
      <c r="F10" s="10" t="s">
        <v>43</v>
      </c>
      <c r="G10" s="66"/>
      <c r="H10" s="69"/>
      <c r="I10" s="73"/>
      <c r="J10" s="73"/>
      <c r="K10" s="54"/>
      <c r="L10" s="48"/>
      <c r="M10" s="36" t="s">
        <v>58</v>
      </c>
      <c r="N10" s="11">
        <f>LEN(M10)</f>
        <v>65</v>
      </c>
      <c r="O10" s="48"/>
      <c r="P10" s="48"/>
      <c r="Q10" s="51"/>
      <c r="R10" s="51"/>
      <c r="S10" s="45"/>
      <c r="T10" s="48"/>
      <c r="U10" s="51"/>
      <c r="V10" s="51"/>
      <c r="W10" s="48"/>
    </row>
    <row r="11" spans="1:25" s="12" customFormat="1" ht="21.75" customHeight="1">
      <c r="A11" s="63"/>
      <c r="B11" s="66"/>
      <c r="C11" s="69"/>
      <c r="D11" s="66"/>
      <c r="E11" s="1">
        <v>1505</v>
      </c>
      <c r="F11" s="10" t="s">
        <v>44</v>
      </c>
      <c r="G11" s="66"/>
      <c r="H11" s="69"/>
      <c r="I11" s="73"/>
      <c r="J11" s="73"/>
      <c r="K11" s="54"/>
      <c r="L11" s="48"/>
      <c r="M11" s="36" t="s">
        <v>59</v>
      </c>
      <c r="N11" s="11">
        <f>LEN(M11)</f>
        <v>65</v>
      </c>
      <c r="O11" s="48"/>
      <c r="P11" s="48"/>
      <c r="Q11" s="51"/>
      <c r="R11" s="51"/>
      <c r="S11" s="45"/>
      <c r="T11" s="48"/>
      <c r="U11" s="51"/>
      <c r="V11" s="51"/>
      <c r="W11" s="48"/>
    </row>
    <row r="12" spans="1:25" s="12" customFormat="1" ht="21.75" customHeight="1">
      <c r="A12" s="64"/>
      <c r="B12" s="67"/>
      <c r="C12" s="70"/>
      <c r="D12" s="67"/>
      <c r="E12" s="1">
        <v>165</v>
      </c>
      <c r="F12" s="10" t="s">
        <v>45</v>
      </c>
      <c r="G12" s="67"/>
      <c r="H12" s="70"/>
      <c r="I12" s="74"/>
      <c r="J12" s="74"/>
      <c r="K12" s="55"/>
      <c r="L12" s="49"/>
      <c r="M12" s="36" t="s">
        <v>60</v>
      </c>
      <c r="N12" s="11">
        <f>LEN(M12)</f>
        <v>66</v>
      </c>
      <c r="O12" s="49"/>
      <c r="P12" s="49"/>
      <c r="Q12" s="52"/>
      <c r="R12" s="52"/>
      <c r="S12" s="46"/>
      <c r="T12" s="49"/>
      <c r="U12" s="52"/>
      <c r="V12" s="52"/>
      <c r="W12" s="49"/>
    </row>
    <row r="13" spans="1:25" s="12" customFormat="1" ht="22.95" customHeight="1">
      <c r="A13" s="13"/>
      <c r="B13" s="13"/>
      <c r="C13" s="14"/>
      <c r="D13" s="14"/>
      <c r="E13" s="15"/>
      <c r="F13" s="16"/>
      <c r="G13" s="16"/>
      <c r="H13" s="16"/>
      <c r="I13" s="16"/>
      <c r="J13" s="16"/>
      <c r="K13" s="16"/>
      <c r="L13" s="4"/>
      <c r="M13" s="4"/>
      <c r="N13" s="4"/>
      <c r="O13" s="17"/>
      <c r="P13" s="18"/>
      <c r="Q13" s="19"/>
      <c r="R13" s="17"/>
      <c r="S13" s="19"/>
      <c r="T13" s="19"/>
      <c r="U13" s="19"/>
      <c r="V13" s="17"/>
      <c r="W13" s="20"/>
    </row>
    <row r="14" spans="1:25" ht="21.75" customHeight="1">
      <c r="A14" s="62" t="s">
        <v>46</v>
      </c>
      <c r="B14" s="65">
        <v>45576</v>
      </c>
      <c r="C14" s="68">
        <f>B14+20</f>
        <v>45596</v>
      </c>
      <c r="D14" s="71">
        <f>E14+E15+E16+E17+E18</f>
        <v>1607</v>
      </c>
      <c r="E14" s="1">
        <v>129</v>
      </c>
      <c r="F14" s="10" t="s">
        <v>47</v>
      </c>
      <c r="G14" s="65">
        <f>B14</f>
        <v>45576</v>
      </c>
      <c r="H14" s="68">
        <f>C14+1</f>
        <v>45597</v>
      </c>
      <c r="I14" s="72"/>
      <c r="J14" s="72"/>
      <c r="K14" s="53" t="s">
        <v>54</v>
      </c>
      <c r="L14" s="47">
        <f>B14</f>
        <v>45576</v>
      </c>
      <c r="M14" s="36" t="s">
        <v>61</v>
      </c>
      <c r="N14" s="11">
        <f>LEN(M14)</f>
        <v>66</v>
      </c>
      <c r="O14" s="47"/>
      <c r="P14" s="47"/>
      <c r="Q14" s="50"/>
      <c r="R14" s="50"/>
      <c r="S14" s="44"/>
      <c r="T14" s="47"/>
      <c r="U14" s="50"/>
      <c r="V14" s="50"/>
      <c r="W14" s="47" t="s">
        <v>52</v>
      </c>
      <c r="X14" s="12"/>
      <c r="Y14" s="12"/>
    </row>
    <row r="15" spans="1:25" s="12" customFormat="1" ht="21.75" customHeight="1">
      <c r="A15" s="63"/>
      <c r="B15" s="66"/>
      <c r="C15" s="69"/>
      <c r="D15" s="66"/>
      <c r="E15" s="1">
        <v>533</v>
      </c>
      <c r="F15" s="10" t="s">
        <v>48</v>
      </c>
      <c r="G15" s="66"/>
      <c r="H15" s="69"/>
      <c r="I15" s="73"/>
      <c r="J15" s="73"/>
      <c r="K15" s="54"/>
      <c r="L15" s="48"/>
      <c r="M15" s="36" t="s">
        <v>62</v>
      </c>
      <c r="N15" s="11">
        <f>LEN(M15)</f>
        <v>64</v>
      </c>
      <c r="O15" s="48"/>
      <c r="P15" s="48"/>
      <c r="Q15" s="51"/>
      <c r="R15" s="51"/>
      <c r="S15" s="45"/>
      <c r="T15" s="48"/>
      <c r="U15" s="51"/>
      <c r="V15" s="51"/>
      <c r="W15" s="48"/>
    </row>
    <row r="16" spans="1:25" s="2" customFormat="1" ht="21.75" customHeight="1">
      <c r="A16" s="63"/>
      <c r="B16" s="66"/>
      <c r="C16" s="69"/>
      <c r="D16" s="66"/>
      <c r="E16" s="1">
        <v>8</v>
      </c>
      <c r="F16" s="10" t="s">
        <v>49</v>
      </c>
      <c r="G16" s="66"/>
      <c r="H16" s="69"/>
      <c r="I16" s="73"/>
      <c r="J16" s="73"/>
      <c r="K16" s="54"/>
      <c r="L16" s="48"/>
      <c r="M16" s="36" t="s">
        <v>63</v>
      </c>
      <c r="N16" s="11">
        <f>LEN(M16)</f>
        <v>64</v>
      </c>
      <c r="O16" s="48"/>
      <c r="P16" s="48"/>
      <c r="Q16" s="51"/>
      <c r="R16" s="51"/>
      <c r="S16" s="45"/>
      <c r="T16" s="48"/>
      <c r="U16" s="51"/>
      <c r="V16" s="51"/>
      <c r="W16" s="48"/>
    </row>
    <row r="17" spans="1:25" s="12" customFormat="1" ht="21.75" customHeight="1">
      <c r="A17" s="63"/>
      <c r="B17" s="66"/>
      <c r="C17" s="69"/>
      <c r="D17" s="66"/>
      <c r="E17" s="1">
        <v>803</v>
      </c>
      <c r="F17" s="10" t="s">
        <v>50</v>
      </c>
      <c r="G17" s="66"/>
      <c r="H17" s="69"/>
      <c r="I17" s="73"/>
      <c r="J17" s="73"/>
      <c r="K17" s="54"/>
      <c r="L17" s="48"/>
      <c r="M17" s="36" t="s">
        <v>64</v>
      </c>
      <c r="N17" s="11">
        <f>LEN(M17)</f>
        <v>64</v>
      </c>
      <c r="O17" s="48"/>
      <c r="P17" s="48"/>
      <c r="Q17" s="51"/>
      <c r="R17" s="51"/>
      <c r="S17" s="45"/>
      <c r="T17" s="48"/>
      <c r="U17" s="51"/>
      <c r="V17" s="51"/>
      <c r="W17" s="48"/>
    </row>
    <row r="18" spans="1:25" s="12" customFormat="1" ht="21.75" customHeight="1">
      <c r="A18" s="64"/>
      <c r="B18" s="67"/>
      <c r="C18" s="70"/>
      <c r="D18" s="67"/>
      <c r="E18" s="1">
        <v>134</v>
      </c>
      <c r="F18" s="10" t="s">
        <v>51</v>
      </c>
      <c r="G18" s="67"/>
      <c r="H18" s="70"/>
      <c r="I18" s="74"/>
      <c r="J18" s="74"/>
      <c r="K18" s="55"/>
      <c r="L18" s="49"/>
      <c r="M18" s="36" t="s">
        <v>65</v>
      </c>
      <c r="N18" s="11">
        <f>LEN(M18)</f>
        <v>65</v>
      </c>
      <c r="O18" s="49"/>
      <c r="P18" s="49"/>
      <c r="Q18" s="52"/>
      <c r="R18" s="52"/>
      <c r="S18" s="46"/>
      <c r="T18" s="49"/>
      <c r="U18" s="52"/>
      <c r="V18" s="52"/>
      <c r="W18" s="49"/>
    </row>
    <row r="19" spans="1:25" s="12" customFormat="1" ht="22.95" customHeight="1">
      <c r="A19" s="13"/>
      <c r="B19" s="13"/>
      <c r="C19" s="14"/>
      <c r="D19" s="14"/>
      <c r="E19" s="15"/>
      <c r="F19" s="16"/>
      <c r="G19" s="16"/>
      <c r="H19" s="16"/>
      <c r="I19" s="16"/>
      <c r="J19" s="16"/>
      <c r="K19" s="16"/>
      <c r="L19" s="4"/>
      <c r="M19" s="4"/>
      <c r="N19" s="4"/>
      <c r="O19" s="17"/>
      <c r="P19" s="18"/>
      <c r="Q19" s="19"/>
      <c r="R19" s="17"/>
      <c r="S19" s="19"/>
      <c r="T19" s="19"/>
      <c r="U19" s="19"/>
      <c r="V19" s="17"/>
      <c r="W19" s="20"/>
    </row>
    <row r="20" spans="1:25" ht="21" customHeight="1">
      <c r="A20" s="62" t="s">
        <v>26</v>
      </c>
      <c r="B20" s="65">
        <v>45579</v>
      </c>
      <c r="C20" s="68">
        <f>B20+23</f>
        <v>45602</v>
      </c>
      <c r="D20" s="71">
        <f>E20+E21+E23+E24+E22</f>
        <v>4166</v>
      </c>
      <c r="E20" s="1">
        <v>387</v>
      </c>
      <c r="F20" s="10" t="s">
        <v>34</v>
      </c>
      <c r="G20" s="77" t="s">
        <v>9</v>
      </c>
      <c r="H20" s="80">
        <f>C20+1</f>
        <v>45603</v>
      </c>
      <c r="I20" s="72" t="s">
        <v>22</v>
      </c>
      <c r="J20" s="72" t="s">
        <v>21</v>
      </c>
      <c r="K20" s="53" t="s">
        <v>66</v>
      </c>
      <c r="L20" s="47">
        <f>B20</f>
        <v>45579</v>
      </c>
      <c r="M20" s="36" t="s">
        <v>84</v>
      </c>
      <c r="N20" s="11">
        <f>LEN(M20)</f>
        <v>70</v>
      </c>
      <c r="O20" s="53" t="s">
        <v>68</v>
      </c>
      <c r="P20" s="59">
        <v>45593</v>
      </c>
      <c r="Q20" s="56" t="s">
        <v>69</v>
      </c>
      <c r="R20" s="56">
        <f>LEN(Q20)</f>
        <v>67</v>
      </c>
      <c r="S20" s="59">
        <v>45597</v>
      </c>
      <c r="T20" s="53" t="s">
        <v>89</v>
      </c>
      <c r="U20" s="56" t="s">
        <v>83</v>
      </c>
      <c r="V20" s="56">
        <f>LEN(U20)</f>
        <v>65</v>
      </c>
      <c r="W20" s="47" t="s">
        <v>35</v>
      </c>
      <c r="X20" s="12"/>
      <c r="Y20" s="12"/>
    </row>
    <row r="21" spans="1:25" s="12" customFormat="1" ht="21" customHeight="1">
      <c r="A21" s="63"/>
      <c r="B21" s="66"/>
      <c r="C21" s="69"/>
      <c r="D21" s="66"/>
      <c r="E21" s="1">
        <v>1433</v>
      </c>
      <c r="F21" s="10" t="s">
        <v>36</v>
      </c>
      <c r="G21" s="78"/>
      <c r="H21" s="81"/>
      <c r="I21" s="73"/>
      <c r="J21" s="73"/>
      <c r="K21" s="54"/>
      <c r="L21" s="48"/>
      <c r="M21" s="36" t="s">
        <v>85</v>
      </c>
      <c r="N21" s="11">
        <f>LEN(M21)</f>
        <v>69</v>
      </c>
      <c r="O21" s="54"/>
      <c r="P21" s="60"/>
      <c r="Q21" s="57"/>
      <c r="R21" s="57"/>
      <c r="S21" s="60"/>
      <c r="T21" s="54"/>
      <c r="U21" s="57"/>
      <c r="V21" s="57"/>
      <c r="W21" s="48"/>
    </row>
    <row r="22" spans="1:25" s="2" customFormat="1" ht="21" customHeight="1">
      <c r="A22" s="63"/>
      <c r="B22" s="66"/>
      <c r="C22" s="69"/>
      <c r="D22" s="66"/>
      <c r="E22" s="1">
        <v>29</v>
      </c>
      <c r="F22" s="10" t="s">
        <v>37</v>
      </c>
      <c r="G22" s="78"/>
      <c r="H22" s="81"/>
      <c r="I22" s="73"/>
      <c r="J22" s="73"/>
      <c r="K22" s="54"/>
      <c r="L22" s="48"/>
      <c r="M22" s="36" t="s">
        <v>86</v>
      </c>
      <c r="N22" s="11">
        <f>LEN(M22)</f>
        <v>69</v>
      </c>
      <c r="O22" s="54"/>
      <c r="P22" s="60"/>
      <c r="Q22" s="57"/>
      <c r="R22" s="57"/>
      <c r="S22" s="60"/>
      <c r="T22" s="54"/>
      <c r="U22" s="57"/>
      <c r="V22" s="57"/>
      <c r="W22" s="48"/>
    </row>
    <row r="23" spans="1:25" s="12" customFormat="1" ht="21" customHeight="1">
      <c r="A23" s="63"/>
      <c r="B23" s="66"/>
      <c r="C23" s="69"/>
      <c r="D23" s="66"/>
      <c r="E23" s="1">
        <v>2082</v>
      </c>
      <c r="F23" s="10" t="s">
        <v>38</v>
      </c>
      <c r="G23" s="78"/>
      <c r="H23" s="81"/>
      <c r="I23" s="73"/>
      <c r="J23" s="73"/>
      <c r="K23" s="54"/>
      <c r="L23" s="48"/>
      <c r="M23" s="36" t="s">
        <v>87</v>
      </c>
      <c r="N23" s="11">
        <f>LEN(M23)</f>
        <v>69</v>
      </c>
      <c r="O23" s="54"/>
      <c r="P23" s="60"/>
      <c r="Q23" s="57"/>
      <c r="R23" s="57"/>
      <c r="S23" s="60"/>
      <c r="T23" s="54"/>
      <c r="U23" s="57"/>
      <c r="V23" s="57"/>
      <c r="W23" s="48"/>
    </row>
    <row r="24" spans="1:25" s="12" customFormat="1" ht="21" customHeight="1">
      <c r="A24" s="64"/>
      <c r="B24" s="67"/>
      <c r="C24" s="70"/>
      <c r="D24" s="67"/>
      <c r="E24" s="1">
        <v>235</v>
      </c>
      <c r="F24" s="10" t="s">
        <v>39</v>
      </c>
      <c r="G24" s="79"/>
      <c r="H24" s="82"/>
      <c r="I24" s="74"/>
      <c r="J24" s="74"/>
      <c r="K24" s="55"/>
      <c r="L24" s="49"/>
      <c r="M24" s="36" t="s">
        <v>88</v>
      </c>
      <c r="N24" s="11">
        <f>LEN(M24)</f>
        <v>70</v>
      </c>
      <c r="O24" s="55"/>
      <c r="P24" s="61"/>
      <c r="Q24" s="58"/>
      <c r="R24" s="58"/>
      <c r="S24" s="61"/>
      <c r="T24" s="55"/>
      <c r="U24" s="58"/>
      <c r="V24" s="58"/>
      <c r="W24" s="49"/>
    </row>
    <row r="25" spans="1:25" s="12" customFormat="1" ht="22.95" customHeight="1">
      <c r="A25" s="13"/>
      <c r="B25" s="13"/>
      <c r="C25" s="14"/>
      <c r="D25" s="14"/>
      <c r="E25" s="15"/>
      <c r="F25" s="16"/>
      <c r="G25" s="16"/>
      <c r="H25" s="16"/>
      <c r="I25" s="16"/>
      <c r="J25" s="16"/>
      <c r="K25" s="16"/>
      <c r="L25" s="4"/>
      <c r="M25" s="4"/>
      <c r="N25" s="4"/>
      <c r="O25" s="17"/>
      <c r="P25" s="18"/>
      <c r="Q25" s="19"/>
      <c r="R25" s="17"/>
      <c r="S25" s="19"/>
      <c r="T25" s="19"/>
      <c r="U25" s="19"/>
      <c r="V25" s="17"/>
      <c r="W25" s="20"/>
    </row>
    <row r="26" spans="1:25" s="2" customFormat="1" ht="55.2">
      <c r="A26" s="37" t="s">
        <v>53</v>
      </c>
      <c r="B26" s="38">
        <v>45579</v>
      </c>
      <c r="C26" s="38">
        <f>B26+15</f>
        <v>45594</v>
      </c>
      <c r="D26" s="39">
        <v>4000</v>
      </c>
      <c r="E26" s="40"/>
      <c r="F26" s="10" t="s">
        <v>71</v>
      </c>
      <c r="G26" s="10" t="s">
        <v>9</v>
      </c>
      <c r="H26" s="1" t="s">
        <v>70</v>
      </c>
      <c r="I26" s="10" t="s">
        <v>22</v>
      </c>
      <c r="J26" s="10" t="s">
        <v>21</v>
      </c>
      <c r="K26" s="41" t="s">
        <v>72</v>
      </c>
      <c r="L26" s="43">
        <f>B26</f>
        <v>45579</v>
      </c>
      <c r="M26" s="36" t="s">
        <v>73</v>
      </c>
      <c r="N26" s="11">
        <f>LEN(M26)</f>
        <v>68</v>
      </c>
      <c r="O26" s="1"/>
      <c r="P26" s="1"/>
      <c r="Q26" s="1"/>
      <c r="R26" s="1"/>
      <c r="S26" s="1"/>
      <c r="T26" s="42"/>
      <c r="U26" s="1"/>
      <c r="V26" s="1"/>
      <c r="W26" s="10" t="s">
        <v>74</v>
      </c>
      <c r="X26" s="12"/>
    </row>
    <row r="27" spans="1:25" s="12" customFormat="1" ht="22.95" customHeight="1">
      <c r="A27" s="13"/>
      <c r="B27" s="13"/>
      <c r="C27" s="14"/>
      <c r="D27" s="14"/>
      <c r="E27" s="15"/>
      <c r="F27" s="16"/>
      <c r="G27" s="16"/>
      <c r="H27" s="16"/>
      <c r="I27" s="16"/>
      <c r="J27" s="16"/>
      <c r="K27" s="16"/>
      <c r="L27" s="4"/>
      <c r="M27" s="4"/>
      <c r="N27" s="4"/>
      <c r="O27" s="17"/>
      <c r="P27" s="18"/>
      <c r="Q27" s="19"/>
      <c r="R27" s="17"/>
      <c r="S27" s="19"/>
      <c r="T27" s="19"/>
      <c r="U27" s="19"/>
      <c r="V27" s="17"/>
      <c r="W27" s="20"/>
    </row>
    <row r="28" spans="1:25" s="30" customFormat="1" ht="26.1" customHeight="1">
      <c r="A28" s="24" t="s">
        <v>1</v>
      </c>
      <c r="B28" s="24"/>
      <c r="C28" s="25"/>
      <c r="D28" s="3">
        <f>D2+D20+D8+D14+D26</f>
        <v>15668</v>
      </c>
      <c r="E28" s="26"/>
      <c r="F28" s="26"/>
      <c r="G28" s="26"/>
      <c r="H28" s="26"/>
      <c r="I28" s="26"/>
      <c r="J28" s="26"/>
      <c r="K28" s="26"/>
      <c r="L28" s="26"/>
      <c r="M28" s="5"/>
      <c r="N28" s="27"/>
      <c r="O28" s="27"/>
      <c r="P28" s="28"/>
      <c r="Q28" s="28"/>
      <c r="R28" s="27"/>
      <c r="S28" s="28"/>
      <c r="T28" s="28"/>
      <c r="U28" s="28"/>
      <c r="V28" s="27"/>
      <c r="W28" s="29"/>
    </row>
    <row r="30" spans="1:25">
      <c r="C30" s="31"/>
      <c r="D30" s="31"/>
      <c r="G30" s="31"/>
      <c r="H30" s="31"/>
      <c r="I30" s="31"/>
      <c r="J30" s="31"/>
      <c r="K30" s="31"/>
    </row>
    <row r="31" spans="1:25">
      <c r="C31" s="32"/>
      <c r="D31" s="32"/>
      <c r="E31" s="32"/>
      <c r="F31" s="32"/>
      <c r="G31" s="32"/>
      <c r="H31" s="32"/>
      <c r="I31" s="32"/>
      <c r="J31" s="32"/>
      <c r="K31" s="32"/>
    </row>
    <row r="32" spans="1:25">
      <c r="C32" s="32"/>
      <c r="D32" s="32"/>
      <c r="E32" s="32"/>
      <c r="F32" s="32"/>
      <c r="G32" s="32"/>
      <c r="H32" s="32"/>
      <c r="I32" s="32"/>
      <c r="J32" s="32"/>
      <c r="K32" s="32"/>
    </row>
    <row r="33" spans="3:17">
      <c r="C33" s="32"/>
      <c r="D33" s="32"/>
      <c r="E33" s="32"/>
      <c r="F33" s="32"/>
      <c r="G33" s="32"/>
      <c r="H33" s="32"/>
      <c r="I33" s="32"/>
      <c r="J33" s="32"/>
      <c r="K33" s="32"/>
    </row>
    <row r="34" spans="3:17">
      <c r="C34" s="32"/>
      <c r="D34" s="32"/>
      <c r="E34" s="32"/>
      <c r="F34" s="32"/>
      <c r="G34" s="32"/>
      <c r="H34" s="32"/>
      <c r="I34" s="32"/>
      <c r="J34" s="32"/>
      <c r="K34" s="32"/>
    </row>
    <row r="35" spans="3:17">
      <c r="C35" s="32"/>
      <c r="D35" s="32"/>
      <c r="E35" s="32"/>
      <c r="F35" s="32"/>
      <c r="G35" s="32"/>
      <c r="H35" s="32"/>
      <c r="I35" s="32"/>
      <c r="J35" s="32"/>
      <c r="K35" s="32"/>
      <c r="Q35" s="9" t="s">
        <v>67</v>
      </c>
    </row>
  </sheetData>
  <autoFilter ref="A1:W28"/>
  <mergeCells count="77">
    <mergeCell ref="K2:K6"/>
    <mergeCell ref="G2:G6"/>
    <mergeCell ref="H2:H6"/>
    <mergeCell ref="L2:L6"/>
    <mergeCell ref="L20:L24"/>
    <mergeCell ref="G20:G24"/>
    <mergeCell ref="H20:H24"/>
    <mergeCell ref="K20:K24"/>
    <mergeCell ref="J2:J6"/>
    <mergeCell ref="J8:J12"/>
    <mergeCell ref="I8:I12"/>
    <mergeCell ref="J14:J18"/>
    <mergeCell ref="I2:I6"/>
    <mergeCell ref="I20:I24"/>
    <mergeCell ref="H14:H18"/>
    <mergeCell ref="I14:I18"/>
    <mergeCell ref="D1:E1"/>
    <mergeCell ref="D2:D6"/>
    <mergeCell ref="D20:D24"/>
    <mergeCell ref="D14:D18"/>
    <mergeCell ref="G14:G18"/>
    <mergeCell ref="H8:H12"/>
    <mergeCell ref="A2:A6"/>
    <mergeCell ref="B2:B6"/>
    <mergeCell ref="C2:C6"/>
    <mergeCell ref="A14:A18"/>
    <mergeCell ref="B14:B18"/>
    <mergeCell ref="C14:C18"/>
    <mergeCell ref="O2:O6"/>
    <mergeCell ref="P2:P6"/>
    <mergeCell ref="Q2:Q6"/>
    <mergeCell ref="R2:R6"/>
    <mergeCell ref="R20:R24"/>
    <mergeCell ref="O20:O24"/>
    <mergeCell ref="P20:P24"/>
    <mergeCell ref="O8:O12"/>
    <mergeCell ref="P8:P12"/>
    <mergeCell ref="R14:R18"/>
    <mergeCell ref="S2:S6"/>
    <mergeCell ref="T2:T6"/>
    <mergeCell ref="S8:S12"/>
    <mergeCell ref="T8:T12"/>
    <mergeCell ref="R8:R12"/>
    <mergeCell ref="S20:S24"/>
    <mergeCell ref="T20:T24"/>
    <mergeCell ref="V20:V24"/>
    <mergeCell ref="A8:A12"/>
    <mergeCell ref="B8:B12"/>
    <mergeCell ref="C8:C12"/>
    <mergeCell ref="Q8:Q12"/>
    <mergeCell ref="A20:A24"/>
    <mergeCell ref="B20:B24"/>
    <mergeCell ref="C20:C24"/>
    <mergeCell ref="D8:D12"/>
    <mergeCell ref="G8:G12"/>
    <mergeCell ref="K8:K12"/>
    <mergeCell ref="L8:L12"/>
    <mergeCell ref="J20:J24"/>
    <mergeCell ref="Q20:Q24"/>
    <mergeCell ref="W2:W6"/>
    <mergeCell ref="W20:W24"/>
    <mergeCell ref="W8:W12"/>
    <mergeCell ref="U8:U12"/>
    <mergeCell ref="V8:V12"/>
    <mergeCell ref="W14:W18"/>
    <mergeCell ref="U20:U24"/>
    <mergeCell ref="U2:U6"/>
    <mergeCell ref="V2:V6"/>
    <mergeCell ref="S14:S18"/>
    <mergeCell ref="T14:T18"/>
    <mergeCell ref="U14:U18"/>
    <mergeCell ref="V14:V18"/>
    <mergeCell ref="K14:K18"/>
    <mergeCell ref="L14:L18"/>
    <mergeCell ref="O14:O18"/>
    <mergeCell ref="P14:P18"/>
    <mergeCell ref="Q14:Q18"/>
  </mergeCells>
  <phoneticPr fontId="19" type="noConversion"/>
  <conditionalFormatting sqref="R20:R24 N2:N12 V2:V12 V20:V24 N20:N24 V28:V1048576">
    <cfRule type="cellIs" dxfId="8" priority="22" operator="greaterThan">
      <formula>70</formula>
    </cfRule>
  </conditionalFormatting>
  <conditionalFormatting sqref="N25 V25">
    <cfRule type="cellIs" dxfId="7" priority="11" operator="greaterThan">
      <formula>70</formula>
    </cfRule>
  </conditionalFormatting>
  <conditionalFormatting sqref="V20:V24">
    <cfRule type="cellIs" dxfId="6" priority="12" operator="greaterThan">
      <formula>70</formula>
    </cfRule>
  </conditionalFormatting>
  <conditionalFormatting sqref="R2:R6">
    <cfRule type="cellIs" dxfId="5" priority="9" operator="greaterThan">
      <formula>70</formula>
    </cfRule>
  </conditionalFormatting>
  <conditionalFormatting sqref="V13 N13">
    <cfRule type="cellIs" dxfId="4" priority="8" operator="greaterThan">
      <formula>70</formula>
    </cfRule>
  </conditionalFormatting>
  <conditionalFormatting sqref="N14:N18 V14:V18">
    <cfRule type="cellIs" dxfId="3" priority="7" operator="greaterThan">
      <formula>70</formula>
    </cfRule>
  </conditionalFormatting>
  <conditionalFormatting sqref="N19 V19">
    <cfRule type="cellIs" dxfId="2" priority="6" operator="greaterThan">
      <formula>70</formula>
    </cfRule>
  </conditionalFormatting>
  <conditionalFormatting sqref="N26 V26">
    <cfRule type="cellIs" dxfId="1" priority="3" operator="greaterThan">
      <formula>70</formula>
    </cfRule>
  </conditionalFormatting>
  <conditionalFormatting sqref="V27 N27">
    <cfRule type="cellIs" dxfId="0" priority="1" operator="greaterThan">
      <formula>70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Кампании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Nikolay</dc:creator>
  <cp:lastModifiedBy>Elena</cp:lastModifiedBy>
  <cp:lastPrinted>2020-08-06T07:00:55Z</cp:lastPrinted>
  <dcterms:created xsi:type="dcterms:W3CDTF">2020-01-27T09:51:26Z</dcterms:created>
  <dcterms:modified xsi:type="dcterms:W3CDTF">2024-10-11T08:04:17Z</dcterms:modified>
</cp:coreProperties>
</file>