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ГранФарма\Экспертное сопровождение\1 - Паспорта акций\2025\09.2025\"/>
    </mc:Choice>
  </mc:AlternateContent>
  <xr:revisionPtr revIDLastSave="0" documentId="13_ncr:1_{73BAF4AD-B21E-4B10-A3E6-69FAB18292A5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мпании" sheetId="1" r:id="rId1"/>
  </sheets>
  <definedNames>
    <definedName name="_xlnm._FilterDatabase" localSheetId="0" hidden="1">Кампании!$A$2:$X$12</definedName>
  </definedNames>
  <calcPr calcId="191029"/>
</workbook>
</file>

<file path=xl/calcChain.xml><?xml version="1.0" encoding="utf-8"?>
<calcChain xmlns="http://schemas.openxmlformats.org/spreadsheetml/2006/main">
  <c r="G7" i="1" l="1"/>
  <c r="G5" i="1" l="1"/>
  <c r="E5" i="1" l="1"/>
  <c r="A21" i="1" l="1"/>
  <c r="B22" i="1" s="1"/>
  <c r="A19" i="1"/>
  <c r="B19" i="1" s="1"/>
  <c r="A17" i="1"/>
  <c r="B18" i="1" s="1"/>
  <c r="A15" i="1"/>
  <c r="B16" i="1" s="1"/>
  <c r="G12" i="1"/>
  <c r="X9" i="1"/>
  <c r="S9" i="1"/>
  <c r="K9" i="1"/>
  <c r="J9" i="1"/>
  <c r="F9" i="1"/>
  <c r="E9" i="1"/>
  <c r="X7" i="1"/>
  <c r="S7" i="1"/>
  <c r="K7" i="1"/>
  <c r="F7" i="1"/>
  <c r="E7" i="1"/>
  <c r="X5" i="1"/>
  <c r="S5" i="1"/>
  <c r="K5" i="1"/>
  <c r="F5" i="1"/>
  <c r="X3" i="1"/>
  <c r="S3" i="1"/>
  <c r="K3" i="1"/>
  <c r="J3" i="1"/>
  <c r="F3" i="1"/>
  <c r="E3" i="1"/>
  <c r="B20" i="1" l="1"/>
  <c r="B17" i="1"/>
  <c r="B15" i="1"/>
  <c r="B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<sst xmlns="http://schemas.openxmlformats.org/spreadsheetml/2006/main" count="84" uniqueCount="48">
  <si>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</si>
  <si>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</si>
  <si>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  <family val="2"/>
        <charset val="204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</si>
  <si>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</si>
  <si>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</si>
  <si>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</si>
  <si>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</si>
  <si>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</si>
  <si>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</si>
  <si>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</si>
  <si>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</si>
  <si>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</si>
  <si>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</si>
  <si>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</si>
  <si>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</si>
  <si>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</si>
  <si>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</si>
  <si>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</si>
  <si>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</si>
  <si>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</si>
  <si>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</si>
  <si>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</si>
  <si>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</si>
  <si>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</si>
  <si>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</si>
  <si>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</si>
  <si>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</si>
  <si>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</si>
  <si>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</si>
  <si>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</si>
  <si>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</si>
  <si>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</si>
  <si>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- 800 бонусов начисляется один раз за акцию на 1 контакт
 - Есть согласие на СМС-рассылку. Участник ПЛ.
 - Рассылка начинается в 10:00 по местному</t>
  </si>
  <si>
    <t>09.2025_ГФ_Новые не вовлеченные 600 в подарок</t>
  </si>
  <si>
    <t>09.2025_ГФ_Постоянные редко и среднеходящие 750 за покупку</t>
  </si>
  <si>
    <t>09.2025_ГФ_Постоянные теплые 900 за 1000 р.</t>
  </si>
  <si>
    <t>09.2025_ГФ_Спящие средне и частоходящие + Предотток 800 в подарок</t>
  </si>
  <si>
    <t>Зачисление по 600 БОНУСОВ 10.09.25</t>
  </si>
  <si>
    <t>10.09.2025 в 10:00:00 (GMT +3)</t>
  </si>
  <si>
    <t xml:space="preserve"> +600 бонусов на ваш счет! Заберите ПОДАРОК до 30.09</t>
  </si>
  <si>
    <t xml:space="preserve"> - 600 бонусов начисляется один раз за акцию на 1 контакт
 - Есть согласие на СМС-рассылку. Участник ПЛ.
 - Рассылка начинается в 10:00 по местному</t>
  </si>
  <si>
    <t>ЗАЧИСЛЕНИЕ ПО 750 БОНУСОВ с 10.09.2025 по 23.09.2025 (включительно) при любой покупке. Зачисление не более 1 раза на 1 контакт</t>
  </si>
  <si>
    <t>Дарим 750 бонусов за покупку до 23.09! Успейте получить подарок!</t>
  </si>
  <si>
    <t xml:space="preserve"> - 750 бонусов начисляется один раз за акцию на 1 контакт
 - Есть согласие на СМС-рассылку. Участник ПЛ.
 - Рассылка начинается в 10:00 по местному</t>
  </si>
  <si>
    <t>ЗАЧИСЛЕНИЕ ПО 900 БОНУСОВ за покупку от 1000 р. 
с 10.09.2025 по 23.09.2025 (включительно) при любой покупке. Зачисление не более 1 раза на 1 контакт</t>
  </si>
  <si>
    <t>Дарим 900 бонусов за покупку от 1000 р. до 23.09! Ждем Вас!</t>
  </si>
  <si>
    <t>Зачисление по 800 БОНУСОВ 10.09.25</t>
  </si>
  <si>
    <t>Для Вас ПОДАРОК! +800 бонусов на покупку. Спишите их до 30.09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</si>
</sst>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Franklin Gothic Boo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164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</cellStyleXfs>
  <cellXfs count="39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0" fontId="3" fillId="4" borderId="1" xfId="2" applyFont="1" applyFill="1" applyBorder="1" applyAlignment="1">
      <alignment horizontal="left" vertical="center" wrapText="1" indent="1"/>
    </xf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tabSelected="1" zoomScale="80" zoomScaleNormal="80" workbookViewId="0">
      <pane ySplit="2" topLeftCell="A3" activePane="bottomLeft" state="frozen"/>
      <selection activeCell="A3" sqref="A3"/>
      <selection pane="bottomLeft" activeCell="A2" sqref="A2"/>
    </sheetView>
  </sheetViews>
  <sheetFormatPr defaultColWidth="9.140625" defaultRowHeight="15.75" x14ac:dyDescent="0.3"/>
  <cols>
    <col min="1" max="1" width="32.85546875" style="1" customWidth="1"/>
    <col min="2" max="3" width="18.5703125" style="1" customWidth="1"/>
    <col min="4" max="4" width="12.85546875" style="1" customWidth="1"/>
    <col min="5" max="5" width="28" style="2" customWidth="1"/>
    <col min="6" max="6" width="28" style="3" customWidth="1"/>
    <col min="7" max="14" width="21.85546875" style="2" customWidth="1"/>
    <col min="15" max="15" width="36.28515625" style="2" customWidth="1"/>
    <col min="16" max="16" width="21.28515625" style="2" customWidth="1"/>
    <col min="17" max="17" width="16.5703125" style="2" customWidth="1"/>
    <col min="18" max="18" width="74.5703125" style="3" customWidth="1"/>
    <col min="19" max="19" width="9.28515625" style="3" customWidth="1"/>
    <col min="20" max="20" width="36.28515625" style="2" customWidth="1"/>
    <col min="21" max="21" width="21.28515625" style="2" customWidth="1"/>
    <col min="22" max="22" width="15.140625" style="4" customWidth="1"/>
    <col min="23" max="23" width="42.7109375" style="1" customWidth="1"/>
    <col min="24" max="24" width="8.85546875" style="3" customWidth="1"/>
    <col min="25" max="25" width="44.28515625" style="1" customWidth="1"/>
    <col min="26" max="26" width="13.7109375" style="1" customWidth="1"/>
    <col min="27" max="27" width="9.140625" style="1"/>
    <col min="28" max="28" width="11.28515625" style="1" customWidth="1"/>
    <col min="29" max="29" width="13.28515625" style="1" customWidth="1"/>
    <col min="30" max="30" width="9.140625" style="1"/>
    <col min="31" max="31" width="12" style="1" customWidth="1"/>
    <col min="32" max="16384" width="9.140625" style="1"/>
  </cols>
  <sheetData>
    <row r="1" spans="1:25" x14ac:dyDescent="0.3">
      <c r="A1" s="2"/>
      <c r="B1" s="2"/>
      <c r="C1" s="2"/>
      <c r="D1" s="2"/>
    </row>
    <row r="2" spans="1:25" s="5" customFormat="1" ht="75.75" x14ac:dyDescent="0.25">
      <c r="A2" s="6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  <row r="3" spans="1:25" s="10" customFormat="1" ht="94.5" x14ac:dyDescent="0.25">
      <c r="A3" s="11" t="s">
        <v>33</v>
      </c>
      <c r="B3" s="12">
        <v>45910</v>
      </c>
      <c r="C3" s="12">
        <v>45930</v>
      </c>
      <c r="D3" s="13">
        <v>5274</v>
      </c>
      <c r="E3" s="14" t="str">
        <f>A3</f>
        <v>09.2025_ГФ_Новые не вовлеченные 600 в подарок</v>
      </c>
      <c r="F3" s="14" t="str">
        <f>CONCATENATE("КГ_",A3)</f>
        <v>КГ_09.2025_ГФ_Новые не вовлеченные 600 в подарок</v>
      </c>
      <c r="G3" s="12" t="s">
        <v>25</v>
      </c>
      <c r="H3" s="12" t="s">
        <v>25</v>
      </c>
      <c r="I3" s="12" t="s">
        <v>25</v>
      </c>
      <c r="J3" s="12">
        <f>B3</f>
        <v>45910</v>
      </c>
      <c r="K3" s="12">
        <f>C3</f>
        <v>45930</v>
      </c>
      <c r="L3" s="12" t="s">
        <v>26</v>
      </c>
      <c r="M3" s="12" t="s">
        <v>26</v>
      </c>
      <c r="N3" s="12" t="s">
        <v>26</v>
      </c>
      <c r="O3" s="15" t="s">
        <v>37</v>
      </c>
      <c r="P3" s="16" t="s">
        <v>27</v>
      </c>
      <c r="Q3" s="17" t="s">
        <v>38</v>
      </c>
      <c r="R3" s="18" t="s">
        <v>39</v>
      </c>
      <c r="S3" s="19">
        <f>LEN(R3)</f>
        <v>52</v>
      </c>
      <c r="T3" s="15" t="s">
        <v>25</v>
      </c>
      <c r="U3" s="16" t="s">
        <v>25</v>
      </c>
      <c r="V3" s="19" t="s">
        <v>25</v>
      </c>
      <c r="W3" s="20"/>
      <c r="X3" s="19">
        <f>LEN(W3)</f>
        <v>0</v>
      </c>
      <c r="Y3" s="20" t="s">
        <v>40</v>
      </c>
    </row>
    <row r="4" spans="1:25" x14ac:dyDescent="0.3">
      <c r="Y4" s="3"/>
    </row>
    <row r="5" spans="1:25" s="10" customFormat="1" ht="94.5" x14ac:dyDescent="0.25">
      <c r="A5" s="11" t="s">
        <v>34</v>
      </c>
      <c r="B5" s="12">
        <v>45910</v>
      </c>
      <c r="C5" s="12">
        <v>45938</v>
      </c>
      <c r="D5" s="13">
        <v>23275</v>
      </c>
      <c r="E5" s="14" t="str">
        <f>A5</f>
        <v>09.2025_ГФ_Постоянные редко и среднеходящие 750 за покупку</v>
      </c>
      <c r="F5" s="14" t="str">
        <f>CONCATENATE("КГ_",A5)</f>
        <v>КГ_09.2025_ГФ_Постоянные редко и среднеходящие 750 за покупку</v>
      </c>
      <c r="G5" s="12">
        <f>B5</f>
        <v>45910</v>
      </c>
      <c r="H5" s="12">
        <v>45923</v>
      </c>
      <c r="I5" s="12" t="s">
        <v>28</v>
      </c>
      <c r="J5" s="12" t="s">
        <v>25</v>
      </c>
      <c r="K5" s="12">
        <f>C5</f>
        <v>45938</v>
      </c>
      <c r="L5" s="12" t="s">
        <v>26</v>
      </c>
      <c r="M5" s="12" t="s">
        <v>26</v>
      </c>
      <c r="N5" s="12" t="s">
        <v>26</v>
      </c>
      <c r="O5" s="15" t="s">
        <v>41</v>
      </c>
      <c r="P5" s="16" t="s">
        <v>27</v>
      </c>
      <c r="Q5" s="17" t="s">
        <v>38</v>
      </c>
      <c r="R5" s="21" t="s">
        <v>42</v>
      </c>
      <c r="S5" s="19">
        <f>LEN(R5)</f>
        <v>64</v>
      </c>
      <c r="T5" s="15" t="s">
        <v>25</v>
      </c>
      <c r="U5" s="16" t="s">
        <v>25</v>
      </c>
      <c r="V5" s="19" t="s">
        <v>25</v>
      </c>
      <c r="W5" s="20"/>
      <c r="X5" s="19">
        <f>LEN(W5)</f>
        <v>0</v>
      </c>
      <c r="Y5" s="20" t="s">
        <v>43</v>
      </c>
    </row>
    <row r="6" spans="1:25" x14ac:dyDescent="0.3">
      <c r="O6" s="3"/>
      <c r="P6" s="3"/>
      <c r="Y6" s="3"/>
    </row>
    <row r="7" spans="1:25" s="22" customFormat="1" ht="94.5" x14ac:dyDescent="0.3">
      <c r="A7" s="11" t="s">
        <v>35</v>
      </c>
      <c r="B7" s="12">
        <v>45910</v>
      </c>
      <c r="C7" s="12">
        <v>45938</v>
      </c>
      <c r="D7" s="13">
        <v>20913</v>
      </c>
      <c r="E7" s="14" t="str">
        <f>A7</f>
        <v>09.2025_ГФ_Постоянные теплые 900 за 1000 р.</v>
      </c>
      <c r="F7" s="14" t="str">
        <f>CONCATENATE("КГ_",A7)</f>
        <v>КГ_09.2025_ГФ_Постоянные теплые 900 за 1000 р.</v>
      </c>
      <c r="G7" s="12">
        <f>B7</f>
        <v>45910</v>
      </c>
      <c r="H7" s="12">
        <v>45923</v>
      </c>
      <c r="I7" s="12" t="s">
        <v>28</v>
      </c>
      <c r="J7" s="12"/>
      <c r="K7" s="12">
        <f>C7</f>
        <v>45938</v>
      </c>
      <c r="L7" s="12" t="s">
        <v>26</v>
      </c>
      <c r="M7" s="12" t="s">
        <v>26</v>
      </c>
      <c r="N7" s="12" t="s">
        <v>26</v>
      </c>
      <c r="O7" s="15" t="s">
        <v>44</v>
      </c>
      <c r="P7" s="16" t="s">
        <v>27</v>
      </c>
      <c r="Q7" s="17" t="s">
        <v>38</v>
      </c>
      <c r="R7" s="21" t="s">
        <v>45</v>
      </c>
      <c r="S7" s="19">
        <f>LEN(R7)</f>
        <v>59</v>
      </c>
      <c r="T7" s="15" t="s">
        <v>25</v>
      </c>
      <c r="U7" s="16" t="s">
        <v>25</v>
      </c>
      <c r="V7" s="24" t="s">
        <v>25</v>
      </c>
      <c r="W7" s="24"/>
      <c r="X7" s="19">
        <f>LEN(W7)</f>
        <v>0</v>
      </c>
      <c r="Y7" s="20" t="s">
        <v>31</v>
      </c>
    </row>
    <row r="8" spans="1:25" x14ac:dyDescent="0.3">
      <c r="Y8" s="3"/>
    </row>
    <row r="9" spans="1:25" s="22" customFormat="1" ht="94.5" x14ac:dyDescent="0.3">
      <c r="A9" s="11" t="s">
        <v>36</v>
      </c>
      <c r="B9" s="12">
        <v>45910</v>
      </c>
      <c r="C9" s="12">
        <v>45930</v>
      </c>
      <c r="D9" s="13">
        <v>14528</v>
      </c>
      <c r="E9" s="14" t="str">
        <f>A9</f>
        <v>09.2025_ГФ_Спящие средне и частоходящие + Предотток 800 в подарок</v>
      </c>
      <c r="F9" s="14" t="str">
        <f>CONCATENATE("КГ_",A9)</f>
        <v>КГ_09.2025_ГФ_Спящие средне и частоходящие + Предотток 800 в подарок</v>
      </c>
      <c r="G9" s="12" t="s">
        <v>25</v>
      </c>
      <c r="H9" s="12" t="s">
        <v>25</v>
      </c>
      <c r="I9" s="12" t="s">
        <v>25</v>
      </c>
      <c r="J9" s="12">
        <f>B9</f>
        <v>45910</v>
      </c>
      <c r="K9" s="12">
        <f>C9</f>
        <v>45930</v>
      </c>
      <c r="L9" s="12" t="s">
        <v>26</v>
      </c>
      <c r="M9" s="12" t="s">
        <v>26</v>
      </c>
      <c r="N9" s="12" t="s">
        <v>26</v>
      </c>
      <c r="O9" s="15" t="s">
        <v>46</v>
      </c>
      <c r="P9" s="16" t="s">
        <v>27</v>
      </c>
      <c r="Q9" s="17" t="s">
        <v>38</v>
      </c>
      <c r="R9" s="23" t="s">
        <v>47</v>
      </c>
      <c r="S9" s="19">
        <f>LEN(R9)</f>
        <v>61</v>
      </c>
      <c r="T9" s="15" t="s">
        <v>25</v>
      </c>
      <c r="U9" s="16" t="s">
        <v>25</v>
      </c>
      <c r="V9" s="24" t="s">
        <v>25</v>
      </c>
      <c r="W9" s="24"/>
      <c r="X9" s="19">
        <f>LEN(W9)</f>
        <v>0</v>
      </c>
      <c r="Y9" s="20" t="s">
        <v>32</v>
      </c>
    </row>
    <row r="10" spans="1:25" x14ac:dyDescent="0.3">
      <c r="Y10" s="3"/>
    </row>
    <row r="11" spans="1:25" x14ac:dyDescent="0.3">
      <c r="Y11" s="3"/>
    </row>
    <row r="12" spans="1:25" s="5" customFormat="1" ht="26.1" customHeight="1" x14ac:dyDescent="0.3">
      <c r="A12" s="36" t="s">
        <v>29</v>
      </c>
      <c r="B12" s="37"/>
      <c r="C12" s="37"/>
      <c r="D12" s="37"/>
      <c r="E12" s="37"/>
      <c r="F12" s="38"/>
      <c r="G12" s="25">
        <f>SUM(D3,D5,D7,D9)</f>
        <v>63990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4" spans="1:25" hidden="1" x14ac:dyDescent="0.3">
      <c r="A14" s="36" t="s">
        <v>30</v>
      </c>
      <c r="B14" s="37"/>
      <c r="C14" s="37"/>
      <c r="D14" s="37"/>
      <c r="E14" s="37"/>
      <c r="F14" s="37"/>
      <c r="G14" s="38"/>
      <c r="H14" s="26"/>
      <c r="I14" s="26"/>
      <c r="J14" s="26"/>
      <c r="K14" s="26"/>
      <c r="L14" s="26"/>
      <c r="M14" s="26"/>
      <c r="N14" s="26"/>
      <c r="O14" s="26"/>
      <c r="P14" s="26"/>
      <c r="Q14" s="27"/>
      <c r="T14" s="26"/>
      <c r="U14" s="26"/>
    </row>
    <row r="15" spans="1:25" hidden="1" x14ac:dyDescent="0.3">
      <c r="A15" s="34" t="str">
        <f>A3</f>
        <v>09.2025_ГФ_Новые не вовлеченные 600 в подарок</v>
      </c>
      <c r="B15" s="28" t="str">
        <f>CONCATENATE(A15,"_СМС Доставлено")</f>
        <v>09.2025_ГФ_Новые не вовлеченные 600 в подарок_СМС Доставлено</v>
      </c>
      <c r="C15" s="29"/>
      <c r="D15" s="29"/>
      <c r="E15" s="29"/>
      <c r="F15" s="30"/>
      <c r="G15" s="29"/>
      <c r="H15" s="27"/>
      <c r="I15" s="27"/>
      <c r="J15" s="27"/>
      <c r="K15" s="27"/>
      <c r="L15" s="27"/>
      <c r="M15" s="27"/>
      <c r="N15" s="27"/>
      <c r="O15" s="27"/>
      <c r="P15" s="27"/>
      <c r="T15" s="27"/>
      <c r="U15" s="27"/>
    </row>
    <row r="16" spans="1:25" hidden="1" x14ac:dyDescent="0.3">
      <c r="A16" s="35"/>
      <c r="B16" s="31" t="str">
        <f>CONCATENATE(A15,"_СМС НЕ Доставлено")</f>
        <v>09.2025_ГФ_Новые не вовлеченные 600 в подарок_СМС НЕ Доставлено</v>
      </c>
      <c r="C16" s="32"/>
      <c r="D16" s="32"/>
      <c r="E16" s="32"/>
      <c r="F16" s="33"/>
      <c r="G16" s="32"/>
      <c r="H16" s="27"/>
      <c r="I16" s="27"/>
      <c r="J16" s="27"/>
      <c r="K16" s="27"/>
      <c r="L16" s="27"/>
      <c r="M16" s="27"/>
      <c r="N16" s="27"/>
      <c r="O16" s="27"/>
      <c r="P16" s="27"/>
      <c r="T16" s="27"/>
      <c r="U16" s="27"/>
    </row>
    <row r="17" spans="1:21" hidden="1" x14ac:dyDescent="0.3">
      <c r="A17" s="34" t="str">
        <f>A5</f>
        <v>09.2025_ГФ_Постоянные редко и среднеходящие 750 за покупку</v>
      </c>
      <c r="B17" s="28" t="str">
        <f>CONCATENATE(A17,"_показ совершен")</f>
        <v>09.2025_ГФ_Постоянные редко и среднеходящие 750 за покупку_показ совершен</v>
      </c>
      <c r="C17" s="29"/>
      <c r="D17" s="29"/>
      <c r="E17" s="29"/>
      <c r="F17" s="30"/>
      <c r="G17" s="29"/>
      <c r="H17" s="27"/>
      <c r="I17" s="27"/>
      <c r="J17" s="27"/>
      <c r="K17" s="27"/>
      <c r="L17" s="27"/>
      <c r="M17" s="27"/>
      <c r="N17" s="27"/>
      <c r="O17" s="27"/>
      <c r="P17" s="27"/>
      <c r="T17" s="27"/>
      <c r="U17" s="27"/>
    </row>
    <row r="18" spans="1:21" hidden="1" x14ac:dyDescent="0.3">
      <c r="A18" s="35"/>
      <c r="B18" s="31" t="str">
        <f>CONCATENATE(A17,"_показ не совершен")</f>
        <v>09.2025_ГФ_Постоянные редко и среднеходящие 750 за покупку_показ не совершен</v>
      </c>
      <c r="C18" s="32"/>
      <c r="D18" s="32"/>
      <c r="E18" s="32"/>
      <c r="F18" s="33"/>
      <c r="G18" s="32"/>
      <c r="H18" s="27"/>
      <c r="I18" s="27"/>
      <c r="J18" s="27"/>
      <c r="K18" s="27"/>
      <c r="L18" s="27"/>
      <c r="M18" s="27"/>
      <c r="N18" s="27"/>
      <c r="O18" s="27"/>
      <c r="P18" s="27"/>
      <c r="T18" s="27"/>
      <c r="U18" s="27"/>
    </row>
    <row r="19" spans="1:21" hidden="1" x14ac:dyDescent="0.3">
      <c r="A19" s="34" t="str">
        <f>A7</f>
        <v>09.2025_ГФ_Постоянные теплые 900 за 1000 р.</v>
      </c>
      <c r="B19" s="28" t="str">
        <f>CONCATENATE(A19,"_СМС Доставлено")</f>
        <v>09.2025_ГФ_Постоянные теплые 900 за 1000 р._СМС Доставлено</v>
      </c>
      <c r="C19" s="29"/>
      <c r="D19" s="29"/>
      <c r="E19" s="29"/>
      <c r="F19" s="30"/>
      <c r="G19" s="29"/>
      <c r="H19" s="27"/>
      <c r="I19" s="27"/>
      <c r="J19" s="27"/>
      <c r="K19" s="27"/>
      <c r="L19" s="27"/>
      <c r="M19" s="27"/>
      <c r="N19" s="27"/>
      <c r="O19" s="27"/>
      <c r="P19" s="27"/>
      <c r="T19" s="27"/>
      <c r="U19" s="27"/>
    </row>
    <row r="20" spans="1:21" hidden="1" x14ac:dyDescent="0.3">
      <c r="A20" s="35"/>
      <c r="B20" s="31" t="str">
        <f>CONCATENATE(A19,"_СМС НЕ Доставлено")</f>
        <v>09.2025_ГФ_Постоянные теплые 900 за 1000 р._СМС НЕ Доставлено</v>
      </c>
      <c r="C20" s="32"/>
      <c r="D20" s="32"/>
      <c r="E20" s="32"/>
      <c r="F20" s="33"/>
      <c r="G20" s="32"/>
      <c r="H20" s="27"/>
      <c r="I20" s="27"/>
      <c r="J20" s="27"/>
      <c r="K20" s="27"/>
      <c r="L20" s="27"/>
      <c r="M20" s="27"/>
      <c r="N20" s="27"/>
      <c r="O20" s="27"/>
      <c r="P20" s="27"/>
      <c r="T20" s="27"/>
      <c r="U20" s="27"/>
    </row>
    <row r="21" spans="1:21" hidden="1" x14ac:dyDescent="0.3">
      <c r="A21" s="34" t="str">
        <f>A9</f>
        <v>09.2025_ГФ_Спящие средне и частоходящие + Предотток 800 в подарок</v>
      </c>
      <c r="B21" s="28" t="str">
        <f>CONCATENATE(A21,"_СМС Доставлено")</f>
        <v>09.2025_ГФ_Спящие средне и частоходящие + Предотток 800 в подарок_СМС Доставлено</v>
      </c>
      <c r="C21" s="29"/>
      <c r="D21" s="29"/>
      <c r="E21" s="29"/>
      <c r="F21" s="30"/>
      <c r="G21" s="29"/>
    </row>
    <row r="22" spans="1:21" hidden="1" x14ac:dyDescent="0.3">
      <c r="A22" s="35"/>
      <c r="B22" s="31" t="str">
        <f>CONCATENATE(A21,"_СМС НЕ Доставлено")</f>
        <v>09.2025_ГФ_Спящие средне и частоходящие + Предотток 800 в подарок_СМС НЕ Доставлено</v>
      </c>
      <c r="C22" s="32"/>
      <c r="D22" s="32"/>
      <c r="E22" s="32"/>
      <c r="F22" s="33"/>
      <c r="G22" s="32"/>
    </row>
  </sheetData>
  <mergeCells count="6">
    <mergeCell ref="A21:A22"/>
    <mergeCell ref="A12:F12"/>
    <mergeCell ref="A14:G14"/>
    <mergeCell ref="A15:A16"/>
    <mergeCell ref="A17:A18"/>
    <mergeCell ref="A19:A20"/>
  </mergeCells>
  <conditionalFormatting sqref="S3">
    <cfRule type="cellIs" dxfId="7" priority="23" operator="greaterThan">
      <formula>70</formula>
    </cfRule>
  </conditionalFormatting>
  <conditionalFormatting sqref="X3">
    <cfRule type="cellIs" dxfId="6" priority="13" operator="greaterThan">
      <formula>70</formula>
    </cfRule>
  </conditionalFormatting>
  <conditionalFormatting sqref="S7">
    <cfRule type="cellIs" dxfId="5" priority="10" operator="greaterThan">
      <formula>70</formula>
    </cfRule>
  </conditionalFormatting>
  <conditionalFormatting sqref="X7">
    <cfRule type="cellIs" dxfId="4" priority="9" operator="greaterThan">
      <formula>70</formula>
    </cfRule>
  </conditionalFormatting>
  <conditionalFormatting sqref="S5">
    <cfRule type="cellIs" dxfId="3" priority="4" operator="greaterThan">
      <formula>70</formula>
    </cfRule>
  </conditionalFormatting>
  <conditionalFormatting sqref="X5">
    <cfRule type="cellIs" dxfId="2" priority="3" operator="greaterThan">
      <formula>70</formula>
    </cfRule>
  </conditionalFormatting>
  <conditionalFormatting sqref="S9">
    <cfRule type="cellIs" dxfId="1" priority="2" operator="greaterThan">
      <formula>70</formula>
    </cfRule>
  </conditionalFormatting>
  <conditionalFormatting sqref="X9">
    <cfRule type="cellIs" dxfId="0" priority="1" operator="greaterThan">
      <formula>70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ASUSBook</cp:lastModifiedBy>
  <cp:revision>1</cp:revision>
  <dcterms:created xsi:type="dcterms:W3CDTF">2020-01-27T09:51:26Z</dcterms:created>
  <dcterms:modified xsi:type="dcterms:W3CDTF">2025-08-22T05:44:45Z</dcterms:modified>
</cp:coreProperties>
</file>