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ASUSBook\YandexDisk-a.konkova@dirservice.ru\00_Клиенты сопровождение (1)\ГранФарма\Экспертное сопровождение\1 - Паспорта акций\01.2026\"/>
    </mc:Choice>
  </mc:AlternateContent>
  <xr:revisionPtr revIDLastSave="0" documentId="13_ncr:1_{56A81195-2409-4656-88B8-6C5D28AD4564}" xr6:coauthVersionLast="40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ампании" sheetId="1" r:id="rId1"/>
  </sheets>
  <definedNames>
    <definedName name="_xlnm._FilterDatabase" localSheetId="0" hidden="1">Кампании!$A$2:$Y$12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3" i="1"/>
  <c r="H7" i="1" l="1"/>
  <c r="H5" i="1" l="1"/>
  <c r="F5" i="1" l="1"/>
  <c r="A21" i="1" l="1"/>
  <c r="C22" i="1" s="1"/>
  <c r="A19" i="1"/>
  <c r="C19" i="1" s="1"/>
  <c r="A17" i="1"/>
  <c r="C18" i="1" s="1"/>
  <c r="A15" i="1"/>
  <c r="C16" i="1" s="1"/>
  <c r="Y9" i="1"/>
  <c r="T9" i="1"/>
  <c r="L9" i="1"/>
  <c r="K9" i="1"/>
  <c r="G9" i="1"/>
  <c r="F9" i="1"/>
  <c r="Y7" i="1"/>
  <c r="T7" i="1"/>
  <c r="L7" i="1"/>
  <c r="F7" i="1"/>
  <c r="Y5" i="1"/>
  <c r="T5" i="1"/>
  <c r="L5" i="1"/>
  <c r="G5" i="1"/>
  <c r="Y3" i="1"/>
  <c r="T3" i="1"/>
  <c r="L3" i="1"/>
  <c r="G3" i="1"/>
  <c r="F3" i="1"/>
  <c r="C20" i="1" l="1"/>
  <c r="C17" i="1"/>
  <c r="C15" i="1"/>
  <c r="C2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192.168.247.2 HF_AnalysisCube HF Sales DW Cube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  <connection id="2" xr16:uid="{00000000-0015-0000-FFFF-FFFF01000000}" keepAlive="1" name="192.168.247.2 HF_AnalysisCube HF Sales DW Cube1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</connections>
</file>

<file path=xl/sharedStrings.xml><?xml version="1.0" encoding="utf-8"?>
<sst xmlns="http://schemas.openxmlformats.org/spreadsheetml/2006/main" count="90" uniqueCount="54">
  <si>
    <t>Нименование кампании</t>
  </si>
  <si>
    <r>
      <t xml:space="preserve">Дата начала акции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</si>
  <si>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окончания акции 
</t>
    </r>
    <r>
      <rPr>
        <sz val="9"/>
        <color theme="1"/>
        <rFont val="Franklin Gothic Book"/>
        <family val="2"/>
        <charset val="204"/>
      </rPr>
      <t>(включительно)</t>
    </r>
  </si>
  <si>
    <t>Размер 
сегмента</t>
  </si>
  <si>
    <t>Наименование 
Целевой аудитории</t>
  </si>
  <si>
    <t>Наименование 
Контрольной группы</t>
  </si>
  <si>
    <r>
      <t xml:space="preserve">Дата начала начисления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</si>
  <si>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окончания начисления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</si>
  <si>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начала действия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</si>
  <si>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начала действия ПОДАРОЧНЫХ БОНУСОВ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</si>
  <si>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сгорания бонусов
</t>
    </r>
    <r>
      <rPr>
        <sz val="9"/>
        <color theme="1"/>
        <rFont val="Franklin Gothic Book"/>
        <family val="2"/>
        <charset val="204"/>
      </rPr>
      <t>(включительно)</t>
    </r>
  </si>
  <si>
    <t>Бонусы суммируются с базовым правилом</t>
  </si>
  <si>
    <t>Акция распространяется на все точки обслуживания</t>
  </si>
  <si>
    <t>Акция срабатывает при покупке любого товара</t>
  </si>
  <si>
    <t>Механика 1</t>
  </si>
  <si>
    <t>Ограничение по максимальной скидке по привилегии 1</t>
  </si>
  <si>
    <t>Дата 
SMS 1 / Tg</t>
  </si>
  <si>
    <t>SMS 1 / Tg-показ 1</t>
  </si>
  <si>
    <t>Длина SMS 1</t>
  </si>
  <si>
    <t>Механика 2</t>
  </si>
  <si>
    <t>Ограничение по максимальной скидке по привилегии 2</t>
  </si>
  <si>
    <t>Дата 
SMS 2</t>
  </si>
  <si>
    <t>SMS 2</t>
  </si>
  <si>
    <t>Длина SMS 2</t>
  </si>
  <si>
    <t>Дополнительные комментарии</t>
  </si>
  <si>
    <t>-</t>
  </si>
  <si>
    <t>да</t>
  </si>
  <si>
    <t>100% от чека</t>
  </si>
  <si>
    <t>На следующий день после начисления</t>
  </si>
  <si>
    <t>ИТОГО к рассылке</t>
  </si>
  <si>
    <t>Наименования МС</t>
  </si>
  <si>
    <t xml:space="preserve"> - 900 бонусов начисляется один раз за акцию на 1 контакт
 - Есть согласие на СМС-рассылку. Участник ПЛ.
 - Рассылка начинается в 10:00 по местному</t>
  </si>
  <si>
    <t xml:space="preserve"> - 1000 бонусов начисляется один раз за акцию на 1 контакт
 - Есть согласие на СМС-рассылку. Участник ПЛ.
 - Рассылка начинается в 10:00 по местному</t>
  </si>
  <si>
    <t>КГ_12.2025_ГФ_Тест.Удержание среднеходящих</t>
  </si>
  <si>
    <t>01.2026_ГФ_Новые не вовлеченные х5 за покупку</t>
  </si>
  <si>
    <t>01.2026_ГФ_Возврат редких 850 за покупку</t>
  </si>
  <si>
    <t>01.2026_ГФ_Удержание регулярных ср.чек от 700 р.</t>
  </si>
  <si>
    <t>01.2026_ГФ_Спящие (спящие, предотток, отток) 900 в подарок</t>
  </si>
  <si>
    <t>ЗАЧИСЛЕНИЕ в 5 раз больше бонусов с 19.01.26 по 02.02.26 (включительно) при любой покупке. Зачисление не более 1 раза на 1 контакт</t>
  </si>
  <si>
    <t>19.01.2026 в 10:00:00 (GMT +3)</t>
  </si>
  <si>
    <t xml:space="preserve">За покупку дарим 850 бонусов! Только до 02.02. Ждем Вас </t>
  </si>
  <si>
    <t xml:space="preserve">За покупку от 1000 р. дарим 1000 бонусов! Только до 02.02. Ждем Вас  </t>
  </si>
  <si>
    <t>Ловите ПОДАРОК 900 бонусов! Успейте списать до 01.02</t>
  </si>
  <si>
    <t>ЗАЧИСЛЕНИЕ ПО 850 БОНУСОВ  
с 19.01.2026 по 02.02.2026 (включительно) при любой покупке. Зачисление не более 1 раза на 1 контакт</t>
  </si>
  <si>
    <t>ЗАЧИСЛЕНИЕ ПО 1000 БОНУСОВ за покупку от 1000 р. 
с 19.01.2026 по 02.02.2026 (включительно) при любой покупке. Зачисление не более 1 раза на 1 контакт</t>
  </si>
  <si>
    <t>Зачисление по 900 БОНУСОВ 19.01.2026</t>
  </si>
  <si>
    <t xml:space="preserve"> - х5 бонусов начисляется один раз за акцию на 1 контакт
 - Есть согласие на СМС-рассылку. Участник ПЛ.
 - Рассылка начинается в 10:00 по местному</t>
  </si>
  <si>
    <t xml:space="preserve"> - 850 бонусов начисляется один раз за акцию на 1 контакт
 - Есть согласие на СМС-рассылку. Участник ПЛ.
 - Рассылка начинается в 10:00 по местному</t>
  </si>
  <si>
    <t>Дарим х5 бонусов за любую покупку до 02.02! Бонусы действуют до 17.02</t>
  </si>
  <si>
    <t>Критерии сегментации</t>
  </si>
  <si>
    <t xml:space="preserve"> - С момента первой покупки прошло 30 - 100 дн.
 - С момента последней покупки &gt; 29 дней
 - Кол-во чеков: &lt;=5 за 180 дней
 - Средний чек ≥ 500 р. за 180 дней</t>
  </si>
  <si>
    <t xml:space="preserve"> - С момента первой покупки прошло ≥ 100 дн
 - С момента последней &gt;89 и  ≤ 180 дней
 - Кол-во чеков &gt;1 и ≤ 3
 - Средний чек ≥ 700 р.</t>
  </si>
  <si>
    <t xml:space="preserve"> - С момента первой покупки прошло ≥ 100 дн
 - С момента последней 180 - 360 дней
 - Кол-во чеков &gt; 3 за 360 дней
 - Средний чек &gt; 600 р. за 360 дней</t>
  </si>
  <si>
    <t xml:space="preserve"> - С момента первой покупки прошло ≥ 100 дн
 - С момента последней &gt;13 и ≤ 90 дней
 - Кол-во чеков от 3 шт. 
 - Средний чек 500 - 800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</si>
</sst>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scheme val="minor"/>
    </font>
    <font>
      <sz val="10"/>
      <name val="Arial Cyr"/>
    </font>
    <font>
      <sz val="11"/>
      <name val="Franklin Gothic Book"/>
      <family val="2"/>
      <charset val="204"/>
    </font>
    <font>
      <sz val="11"/>
      <color theme="1"/>
      <name val="Franklin Gothic Book"/>
      <family val="2"/>
      <charset val="204"/>
    </font>
    <font>
      <b/>
      <sz val="11"/>
      <color theme="1"/>
      <name val="Franklin Gothic Book"/>
      <family val="2"/>
      <charset val="204"/>
    </font>
    <font>
      <b/>
      <sz val="11"/>
      <name val="Franklin Gothic Book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Franklin Gothic Book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E4FCFF"/>
        <bgColor rgb="FFE4FCFF"/>
      </patternFill>
    </fill>
    <fill>
      <patternFill patternType="solid">
        <fgColor theme="0"/>
        <bgColor theme="0"/>
      </patternFill>
    </fill>
    <fill>
      <patternFill patternType="solid">
        <fgColor rgb="FFF8EDC7"/>
        <bgColor rgb="FFF8EDC7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8">
    <xf numFmtId="0" fontId="0" fillId="0" borderId="0"/>
    <xf numFmtId="0" fontId="6" fillId="0" borderId="0"/>
    <xf numFmtId="0" fontId="1" fillId="0" borderId="0"/>
    <xf numFmtId="9" fontId="6" fillId="0" borderId="0" applyFont="0" applyFill="0" applyBorder="0" applyProtection="0"/>
    <xf numFmtId="9" fontId="1" fillId="0" borderId="0" applyFont="0" applyFill="0" applyBorder="0" applyProtection="0"/>
    <xf numFmtId="164" fontId="6" fillId="0" borderId="0" applyFont="0" applyFill="0" applyBorder="0" applyProtection="0"/>
    <xf numFmtId="43" fontId="6" fillId="0" borderId="0" applyFont="0" applyFill="0" applyBorder="0" applyProtection="0"/>
    <xf numFmtId="43" fontId="6" fillId="0" borderId="0" applyFont="0" applyFill="0" applyBorder="0" applyProtection="0"/>
  </cellStyleXfs>
  <cellXfs count="43">
    <xf numFmtId="0" fontId="0" fillId="0" borderId="0" xfId="0"/>
    <xf numFmtId="0" fontId="2" fillId="2" borderId="0" xfId="2" applyFont="1" applyFill="1"/>
    <xf numFmtId="0" fontId="3" fillId="2" borderId="0" xfId="2" applyFont="1" applyFill="1"/>
    <xf numFmtId="0" fontId="2" fillId="2" borderId="0" xfId="2" applyFont="1" applyFill="1" applyAlignment="1">
      <alignment horizontal="left"/>
    </xf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4" fontId="3" fillId="4" borderId="3" xfId="5" applyNumberFormat="1" applyFont="1" applyFill="1" applyBorder="1" applyAlignment="1">
      <alignment horizontal="left" vertical="center" wrapText="1"/>
    </xf>
    <xf numFmtId="165" fontId="3" fillId="0" borderId="2" xfId="5" applyNumberFormat="1" applyFont="1" applyBorder="1" applyAlignment="1">
      <alignment vertical="center" wrapText="1"/>
    </xf>
    <xf numFmtId="165" fontId="3" fillId="4" borderId="1" xfId="5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4" borderId="1" xfId="5" applyNumberFormat="1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165" fontId="3" fillId="4" borderId="1" xfId="5" applyNumberFormat="1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2" borderId="0" xfId="0" applyFont="1" applyFill="1"/>
    <xf numFmtId="165" fontId="3" fillId="4" borderId="1" xfId="5" applyNumberFormat="1" applyFont="1" applyFill="1" applyBorder="1" applyAlignment="1">
      <alignment horizontal="left" vertical="center" wrapText="1" indent="1"/>
    </xf>
    <xf numFmtId="165" fontId="5" fillId="5" borderId="3" xfId="2" applyNumberFormat="1" applyFont="1" applyFill="1" applyBorder="1" applyAlignment="1">
      <alignment vertical="center"/>
    </xf>
    <xf numFmtId="14" fontId="3" fillId="2" borderId="0" xfId="2" applyNumberFormat="1" applyFont="1" applyFill="1" applyAlignment="1">
      <alignment horizontal="center"/>
    </xf>
    <xf numFmtId="3" fontId="3" fillId="2" borderId="0" xfId="2" applyNumberFormat="1" applyFont="1" applyFill="1"/>
    <xf numFmtId="0" fontId="2" fillId="2" borderId="7" xfId="2" applyFont="1" applyFill="1" applyBorder="1"/>
    <xf numFmtId="3" fontId="3" fillId="2" borderId="7" xfId="2" applyNumberFormat="1" applyFont="1" applyFill="1" applyBorder="1"/>
    <xf numFmtId="0" fontId="2" fillId="2" borderId="7" xfId="2" applyFont="1" applyFill="1" applyBorder="1" applyAlignment="1">
      <alignment horizontal="left"/>
    </xf>
    <xf numFmtId="0" fontId="2" fillId="2" borderId="8" xfId="2" applyFont="1" applyFill="1" applyBorder="1"/>
    <xf numFmtId="3" fontId="3" fillId="2" borderId="8" xfId="2" applyNumberFormat="1" applyFont="1" applyFill="1" applyBorder="1"/>
    <xf numFmtId="0" fontId="2" fillId="2" borderId="8" xfId="2" applyFont="1" applyFill="1" applyBorder="1" applyAlignment="1">
      <alignment horizontal="left"/>
    </xf>
    <xf numFmtId="14" fontId="3" fillId="4" borderId="9" xfId="5" applyNumberFormat="1" applyFont="1" applyFill="1" applyBorder="1" applyAlignment="1">
      <alignment horizontal="left" vertical="center" wrapText="1"/>
    </xf>
    <xf numFmtId="165" fontId="3" fillId="4" borderId="9" xfId="5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left" wrapText="1"/>
    </xf>
    <xf numFmtId="0" fontId="2" fillId="2" borderId="8" xfId="2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vertical="center" wrapText="1"/>
    </xf>
    <xf numFmtId="0" fontId="2" fillId="2" borderId="7" xfId="2" applyFont="1" applyFill="1" applyBorder="1" applyAlignment="1">
      <alignment horizontal="left" wrapText="1"/>
    </xf>
    <xf numFmtId="0" fontId="2" fillId="2" borderId="8" xfId="2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vertical="center" indent="1"/>
    </xf>
    <xf numFmtId="0" fontId="3" fillId="5" borderId="5" xfId="0" applyFont="1" applyFill="1" applyBorder="1" applyAlignment="1">
      <alignment horizontal="left" vertical="center" indent="1"/>
    </xf>
    <xf numFmtId="0" fontId="3" fillId="5" borderId="6" xfId="0" applyFont="1" applyFill="1" applyBorder="1" applyAlignment="1">
      <alignment horizontal="left" vertical="center" indent="1"/>
    </xf>
  </cellXfs>
  <cellStyles count="8">
    <cellStyle name="Обычный" xfId="0" builtinId="0"/>
    <cellStyle name="Обычный 2" xfId="1" xr:uid="{00000000-0005-0000-0000-000024000000}"/>
    <cellStyle name="Обычный 3" xfId="2" xr:uid="{00000000-0005-0000-0000-000025000000}"/>
    <cellStyle name="Процентный 2" xfId="3" xr:uid="{00000000-0005-0000-0000-000029000000}"/>
    <cellStyle name="Процентный 3" xfId="4" xr:uid="{00000000-0005-0000-0000-00002A000000}"/>
    <cellStyle name="Финансовый" xfId="5" builtinId="3"/>
    <cellStyle name="Финансовый 2" xfId="6" xr:uid="{00000000-0005-0000-0000-00002E000000}"/>
    <cellStyle name="Финансовый 3" xfId="7" xr:uid="{00000000-0005-0000-0000-00002F000000}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"/>
  <sheetViews>
    <sheetView showGridLines="0" tabSelected="1" zoomScale="90" zoomScaleNormal="90" workbookViewId="0">
      <pane ySplit="2" topLeftCell="A3" activePane="bottomLeft" state="frozen"/>
      <selection activeCell="A3" sqref="A3"/>
      <selection pane="bottomLeft" activeCell="A2" sqref="A2"/>
    </sheetView>
  </sheetViews>
  <sheetFormatPr defaultColWidth="9.140625" defaultRowHeight="15.75" outlineLevelCol="1" x14ac:dyDescent="0.3"/>
  <cols>
    <col min="1" max="1" width="32.85546875" style="1" customWidth="1"/>
    <col min="2" max="2" width="39.5703125" style="1" customWidth="1" outlineLevel="1"/>
    <col min="3" max="4" width="18.5703125" style="1" customWidth="1"/>
    <col min="5" max="5" width="12.85546875" style="1" customWidth="1"/>
    <col min="6" max="6" width="28" style="2" customWidth="1"/>
    <col min="7" max="7" width="28" style="3" customWidth="1"/>
    <col min="8" max="15" width="21.85546875" style="2" customWidth="1"/>
    <col min="16" max="16" width="36.28515625" style="2" customWidth="1"/>
    <col min="17" max="17" width="21.28515625" style="2" customWidth="1"/>
    <col min="18" max="18" width="16.5703125" style="2" customWidth="1"/>
    <col min="19" max="19" width="74.5703125" style="3" customWidth="1"/>
    <col min="20" max="20" width="9.28515625" style="3" customWidth="1"/>
    <col min="21" max="21" width="36.28515625" style="2" customWidth="1"/>
    <col min="22" max="22" width="21.28515625" style="2" customWidth="1"/>
    <col min="23" max="23" width="15.140625" style="4" customWidth="1"/>
    <col min="24" max="24" width="42.7109375" style="1" customWidth="1"/>
    <col min="25" max="25" width="8.85546875" style="3" customWidth="1"/>
    <col min="26" max="26" width="44.28515625" style="1" customWidth="1"/>
    <col min="27" max="27" width="13.7109375" style="1" customWidth="1"/>
    <col min="28" max="28" width="9.140625" style="1"/>
    <col min="29" max="29" width="11.28515625" style="1" customWidth="1"/>
    <col min="30" max="30" width="13.28515625" style="1" customWidth="1"/>
    <col min="31" max="31" width="9.140625" style="1"/>
    <col min="32" max="32" width="12" style="1" customWidth="1"/>
    <col min="33" max="16384" width="9.140625" style="1"/>
  </cols>
  <sheetData>
    <row r="1" spans="1:26" x14ac:dyDescent="0.3">
      <c r="A1" s="2"/>
      <c r="B1" s="2"/>
      <c r="C1" s="2"/>
      <c r="D1" s="2"/>
      <c r="E1" s="2"/>
    </row>
    <row r="2" spans="1:26" s="5" customFormat="1" ht="75.75" x14ac:dyDescent="0.25">
      <c r="A2" s="6" t="s">
        <v>0</v>
      </c>
      <c r="B2" s="6" t="s">
        <v>49</v>
      </c>
      <c r="C2" s="7" t="s">
        <v>1</v>
      </c>
      <c r="D2" s="7" t="s">
        <v>2</v>
      </c>
      <c r="E2" s="8" t="s">
        <v>3</v>
      </c>
      <c r="F2" s="9" t="s">
        <v>4</v>
      </c>
      <c r="G2" s="9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  <c r="U2" s="7" t="s">
        <v>19</v>
      </c>
      <c r="V2" s="7" t="s">
        <v>20</v>
      </c>
      <c r="W2" s="7" t="s">
        <v>21</v>
      </c>
      <c r="X2" s="7" t="s">
        <v>22</v>
      </c>
      <c r="Y2" s="7" t="s">
        <v>23</v>
      </c>
      <c r="Z2" s="7" t="s">
        <v>24</v>
      </c>
    </row>
    <row r="3" spans="1:26" s="10" customFormat="1" ht="101.25" customHeight="1" x14ac:dyDescent="0.25">
      <c r="A3" s="11" t="s">
        <v>34</v>
      </c>
      <c r="B3" s="37" t="s">
        <v>50</v>
      </c>
      <c r="C3" s="12">
        <v>46041</v>
      </c>
      <c r="D3" s="12">
        <v>46070</v>
      </c>
      <c r="E3" s="13">
        <v>9622</v>
      </c>
      <c r="F3" s="14" t="str">
        <f>A3</f>
        <v>01.2026_ГФ_Новые не вовлеченные х5 за покупку</v>
      </c>
      <c r="G3" s="14" t="str">
        <f>CONCATENATE("КГ_",A3)</f>
        <v>КГ_01.2026_ГФ_Новые не вовлеченные х5 за покупку</v>
      </c>
      <c r="H3" s="12">
        <f>C3</f>
        <v>46041</v>
      </c>
      <c r="I3" s="12">
        <v>46055</v>
      </c>
      <c r="J3" s="12" t="s">
        <v>28</v>
      </c>
      <c r="K3" s="12" t="s">
        <v>25</v>
      </c>
      <c r="L3" s="12">
        <f>D3</f>
        <v>46070</v>
      </c>
      <c r="M3" s="12" t="s">
        <v>26</v>
      </c>
      <c r="N3" s="12" t="s">
        <v>26</v>
      </c>
      <c r="O3" s="12" t="s">
        <v>26</v>
      </c>
      <c r="P3" s="15" t="s">
        <v>38</v>
      </c>
      <c r="Q3" s="16" t="s">
        <v>27</v>
      </c>
      <c r="R3" s="17" t="s">
        <v>39</v>
      </c>
      <c r="S3" s="18" t="s">
        <v>48</v>
      </c>
      <c r="T3" s="19">
        <f>LEN(S3)</f>
        <v>69</v>
      </c>
      <c r="U3" s="15" t="s">
        <v>25</v>
      </c>
      <c r="V3" s="16" t="s">
        <v>25</v>
      </c>
      <c r="W3" s="19" t="s">
        <v>25</v>
      </c>
      <c r="X3" s="20"/>
      <c r="Y3" s="19">
        <f>LEN(X3)</f>
        <v>0</v>
      </c>
      <c r="Z3" s="20" t="s">
        <v>46</v>
      </c>
    </row>
    <row r="4" spans="1:26" x14ac:dyDescent="0.3">
      <c r="Z4" s="3"/>
    </row>
    <row r="5" spans="1:26" s="10" customFormat="1" ht="94.5" x14ac:dyDescent="0.25">
      <c r="A5" s="11" t="s">
        <v>35</v>
      </c>
      <c r="B5" s="37" t="s">
        <v>51</v>
      </c>
      <c r="C5" s="12">
        <v>46041</v>
      </c>
      <c r="D5" s="12">
        <v>46070</v>
      </c>
      <c r="E5" s="13">
        <v>4841</v>
      </c>
      <c r="F5" s="14" t="str">
        <f>A5</f>
        <v>01.2026_ГФ_Возврат редких 850 за покупку</v>
      </c>
      <c r="G5" s="14" t="str">
        <f>CONCATENATE("КГ_",A5)</f>
        <v>КГ_01.2026_ГФ_Возврат редких 850 за покупку</v>
      </c>
      <c r="H5" s="12">
        <f>C5</f>
        <v>46041</v>
      </c>
      <c r="I5" s="12">
        <v>46055</v>
      </c>
      <c r="J5" s="12" t="s">
        <v>28</v>
      </c>
      <c r="K5" s="12" t="s">
        <v>25</v>
      </c>
      <c r="L5" s="12">
        <f>D5</f>
        <v>46070</v>
      </c>
      <c r="M5" s="12" t="s">
        <v>26</v>
      </c>
      <c r="N5" s="12" t="s">
        <v>26</v>
      </c>
      <c r="O5" s="12" t="s">
        <v>26</v>
      </c>
      <c r="P5" s="15" t="s">
        <v>43</v>
      </c>
      <c r="Q5" s="16" t="s">
        <v>27</v>
      </c>
      <c r="R5" s="17" t="s">
        <v>39</v>
      </c>
      <c r="S5" s="21" t="s">
        <v>40</v>
      </c>
      <c r="T5" s="19">
        <f>LEN(S5)</f>
        <v>56</v>
      </c>
      <c r="U5" s="15" t="s">
        <v>25</v>
      </c>
      <c r="V5" s="16" t="s">
        <v>25</v>
      </c>
      <c r="W5" s="19" t="s">
        <v>25</v>
      </c>
      <c r="X5" s="20"/>
      <c r="Y5" s="19">
        <f>LEN(X5)</f>
        <v>0</v>
      </c>
      <c r="Z5" s="20" t="s">
        <v>47</v>
      </c>
    </row>
    <row r="6" spans="1:26" x14ac:dyDescent="0.3">
      <c r="P6" s="3"/>
      <c r="Q6" s="3"/>
      <c r="Z6" s="3"/>
    </row>
    <row r="7" spans="1:26" s="22" customFormat="1" ht="94.5" x14ac:dyDescent="0.3">
      <c r="A7" s="11" t="s">
        <v>36</v>
      </c>
      <c r="B7" s="37" t="s">
        <v>53</v>
      </c>
      <c r="C7" s="12">
        <v>46041</v>
      </c>
      <c r="D7" s="12">
        <v>46070</v>
      </c>
      <c r="E7" s="13">
        <v>16089</v>
      </c>
      <c r="F7" s="14" t="str">
        <f>A7</f>
        <v>01.2026_ГФ_Удержание регулярных ср.чек от 700 р.</v>
      </c>
      <c r="G7" s="34" t="s">
        <v>33</v>
      </c>
      <c r="H7" s="12">
        <f>C7</f>
        <v>46041</v>
      </c>
      <c r="I7" s="12">
        <v>46055</v>
      </c>
      <c r="J7" s="33" t="s">
        <v>28</v>
      </c>
      <c r="K7" s="12" t="s">
        <v>25</v>
      </c>
      <c r="L7" s="33">
        <f>D7</f>
        <v>46070</v>
      </c>
      <c r="M7" s="12" t="s">
        <v>26</v>
      </c>
      <c r="N7" s="12" t="s">
        <v>26</v>
      </c>
      <c r="O7" s="12" t="s">
        <v>26</v>
      </c>
      <c r="P7" s="15" t="s">
        <v>44</v>
      </c>
      <c r="Q7" s="16" t="s">
        <v>27</v>
      </c>
      <c r="R7" s="17" t="s">
        <v>39</v>
      </c>
      <c r="S7" s="21" t="s">
        <v>41</v>
      </c>
      <c r="T7" s="19">
        <f>LEN(S7)</f>
        <v>69</v>
      </c>
      <c r="U7" s="15" t="s">
        <v>25</v>
      </c>
      <c r="V7" s="16" t="s">
        <v>25</v>
      </c>
      <c r="W7" s="23" t="s">
        <v>25</v>
      </c>
      <c r="X7" s="23"/>
      <c r="Y7" s="19">
        <f>LEN(X7)</f>
        <v>0</v>
      </c>
      <c r="Z7" s="20" t="s">
        <v>32</v>
      </c>
    </row>
    <row r="8" spans="1:26" x14ac:dyDescent="0.3">
      <c r="Z8" s="3"/>
    </row>
    <row r="9" spans="1:26" s="22" customFormat="1" ht="94.5" x14ac:dyDescent="0.3">
      <c r="A9" s="11" t="s">
        <v>37</v>
      </c>
      <c r="B9" s="37" t="s">
        <v>52</v>
      </c>
      <c r="C9" s="12">
        <v>46041</v>
      </c>
      <c r="D9" s="12">
        <v>46054</v>
      </c>
      <c r="E9" s="13">
        <v>5400</v>
      </c>
      <c r="F9" s="14" t="str">
        <f>A9</f>
        <v>01.2026_ГФ_Спящие (спящие, предотток, отток) 900 в подарок</v>
      </c>
      <c r="G9" s="14" t="str">
        <f>CONCATENATE("КГ_",A9)</f>
        <v>КГ_01.2026_ГФ_Спящие (спящие, предотток, отток) 900 в подарок</v>
      </c>
      <c r="H9" s="12" t="s">
        <v>25</v>
      </c>
      <c r="I9" s="12" t="s">
        <v>25</v>
      </c>
      <c r="J9" s="12" t="s">
        <v>25</v>
      </c>
      <c r="K9" s="12">
        <f>C9</f>
        <v>46041</v>
      </c>
      <c r="L9" s="12">
        <f>D9</f>
        <v>46054</v>
      </c>
      <c r="M9" s="12" t="s">
        <v>26</v>
      </c>
      <c r="N9" s="12" t="s">
        <v>26</v>
      </c>
      <c r="O9" s="12" t="s">
        <v>26</v>
      </c>
      <c r="P9" s="15" t="s">
        <v>45</v>
      </c>
      <c r="Q9" s="16" t="s">
        <v>27</v>
      </c>
      <c r="R9" s="17" t="s">
        <v>39</v>
      </c>
      <c r="S9" s="18" t="s">
        <v>42</v>
      </c>
      <c r="T9" s="19">
        <f>LEN(S9)</f>
        <v>52</v>
      </c>
      <c r="U9" s="15" t="s">
        <v>25</v>
      </c>
      <c r="V9" s="16" t="s">
        <v>25</v>
      </c>
      <c r="W9" s="23" t="s">
        <v>25</v>
      </c>
      <c r="X9" s="23"/>
      <c r="Y9" s="19">
        <f>LEN(X9)</f>
        <v>0</v>
      </c>
      <c r="Z9" s="20" t="s">
        <v>31</v>
      </c>
    </row>
    <row r="10" spans="1:26" x14ac:dyDescent="0.3">
      <c r="Z10" s="3"/>
    </row>
    <row r="11" spans="1:26" x14ac:dyDescent="0.3">
      <c r="Z11" s="3"/>
    </row>
    <row r="12" spans="1:26" s="5" customFormat="1" ht="26.1" customHeight="1" x14ac:dyDescent="0.3">
      <c r="A12" s="40" t="s">
        <v>29</v>
      </c>
      <c r="B12" s="41"/>
      <c r="C12" s="41"/>
      <c r="D12" s="41"/>
      <c r="E12" s="41"/>
      <c r="F12" s="41"/>
      <c r="G12" s="42"/>
      <c r="H12" s="24">
        <f>SUM(E3,E5,E7,E9)</f>
        <v>35952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6" hidden="1" x14ac:dyDescent="0.3">
      <c r="A14" s="40" t="s">
        <v>30</v>
      </c>
      <c r="B14" s="41"/>
      <c r="C14" s="41"/>
      <c r="D14" s="41"/>
      <c r="E14" s="41"/>
      <c r="F14" s="41"/>
      <c r="G14" s="41"/>
      <c r="H14" s="42"/>
      <c r="I14" s="25"/>
      <c r="J14" s="25"/>
      <c r="K14" s="25"/>
      <c r="L14" s="25"/>
      <c r="M14" s="25"/>
      <c r="N14" s="25"/>
      <c r="O14" s="25"/>
      <c r="P14" s="25"/>
      <c r="Q14" s="25"/>
      <c r="R14" s="26"/>
      <c r="U14" s="25"/>
      <c r="V14" s="25"/>
    </row>
    <row r="15" spans="1:26" hidden="1" x14ac:dyDescent="0.3">
      <c r="A15" s="38" t="str">
        <f>A3</f>
        <v>01.2026_ГФ_Новые не вовлеченные х5 за покупку</v>
      </c>
      <c r="B15" s="35"/>
      <c r="C15" s="27" t="str">
        <f>CONCATENATE(A15,"_СМС Доставлено")</f>
        <v>01.2026_ГФ_Новые не вовлеченные х5 за покупку_СМС Доставлено</v>
      </c>
      <c r="D15" s="28"/>
      <c r="E15" s="28"/>
      <c r="F15" s="28"/>
      <c r="G15" s="29"/>
      <c r="H15" s="28"/>
      <c r="I15" s="26"/>
      <c r="J15" s="26"/>
      <c r="K15" s="26"/>
      <c r="L15" s="26"/>
      <c r="M15" s="26"/>
      <c r="N15" s="26"/>
      <c r="O15" s="26"/>
      <c r="P15" s="26"/>
      <c r="Q15" s="26"/>
      <c r="U15" s="26"/>
      <c r="V15" s="26"/>
    </row>
    <row r="16" spans="1:26" hidden="1" x14ac:dyDescent="0.3">
      <c r="A16" s="39"/>
      <c r="B16" s="36"/>
      <c r="C16" s="30" t="str">
        <f>CONCATENATE(A15,"_СМС НЕ Доставлено")</f>
        <v>01.2026_ГФ_Новые не вовлеченные х5 за покупку_СМС НЕ Доставлено</v>
      </c>
      <c r="D16" s="31"/>
      <c r="E16" s="31"/>
      <c r="F16" s="31"/>
      <c r="G16" s="32"/>
      <c r="H16" s="31"/>
      <c r="I16" s="26"/>
      <c r="J16" s="26"/>
      <c r="K16" s="26"/>
      <c r="L16" s="26"/>
      <c r="M16" s="26"/>
      <c r="N16" s="26"/>
      <c r="O16" s="26"/>
      <c r="P16" s="26"/>
      <c r="Q16" s="26"/>
      <c r="U16" s="26"/>
      <c r="V16" s="26"/>
    </row>
    <row r="17" spans="1:22" hidden="1" x14ac:dyDescent="0.3">
      <c r="A17" s="38" t="str">
        <f>A5</f>
        <v>01.2026_ГФ_Возврат редких 850 за покупку</v>
      </c>
      <c r="B17" s="35"/>
      <c r="C17" s="27" t="str">
        <f>CONCATENATE(A17,"_показ совершен")</f>
        <v>01.2026_ГФ_Возврат редких 850 за покупку_показ совершен</v>
      </c>
      <c r="D17" s="28"/>
      <c r="E17" s="28"/>
      <c r="F17" s="28"/>
      <c r="G17" s="29"/>
      <c r="H17" s="28"/>
      <c r="I17" s="26"/>
      <c r="J17" s="26"/>
      <c r="K17" s="26"/>
      <c r="L17" s="26"/>
      <c r="M17" s="26"/>
      <c r="N17" s="26"/>
      <c r="O17" s="26"/>
      <c r="P17" s="26"/>
      <c r="Q17" s="26"/>
      <c r="U17" s="26"/>
      <c r="V17" s="26"/>
    </row>
    <row r="18" spans="1:22" hidden="1" x14ac:dyDescent="0.3">
      <c r="A18" s="39"/>
      <c r="B18" s="36"/>
      <c r="C18" s="30" t="str">
        <f>CONCATENATE(A17,"_показ не совершен")</f>
        <v>01.2026_ГФ_Возврат редких 850 за покупку_показ не совершен</v>
      </c>
      <c r="D18" s="31"/>
      <c r="E18" s="31"/>
      <c r="F18" s="31"/>
      <c r="G18" s="32"/>
      <c r="H18" s="31"/>
      <c r="I18" s="26"/>
      <c r="J18" s="26"/>
      <c r="K18" s="26"/>
      <c r="L18" s="26"/>
      <c r="M18" s="26"/>
      <c r="N18" s="26"/>
      <c r="O18" s="26"/>
      <c r="P18" s="26"/>
      <c r="Q18" s="26"/>
      <c r="U18" s="26"/>
      <c r="V18" s="26"/>
    </row>
    <row r="19" spans="1:22" hidden="1" x14ac:dyDescent="0.3">
      <c r="A19" s="38" t="str">
        <f>A7</f>
        <v>01.2026_ГФ_Удержание регулярных ср.чек от 700 р.</v>
      </c>
      <c r="B19" s="35"/>
      <c r="C19" s="27" t="str">
        <f>CONCATENATE(A19,"_СМС Доставлено")</f>
        <v>01.2026_ГФ_Удержание регулярных ср.чек от 700 р._СМС Доставлено</v>
      </c>
      <c r="D19" s="28"/>
      <c r="E19" s="28"/>
      <c r="F19" s="28"/>
      <c r="G19" s="29"/>
      <c r="H19" s="28"/>
      <c r="I19" s="26"/>
      <c r="J19" s="26"/>
      <c r="K19" s="26"/>
      <c r="L19" s="26"/>
      <c r="M19" s="26"/>
      <c r="N19" s="26"/>
      <c r="O19" s="26"/>
      <c r="P19" s="26"/>
      <c r="Q19" s="26"/>
      <c r="U19" s="26"/>
      <c r="V19" s="26"/>
    </row>
    <row r="20" spans="1:22" hidden="1" x14ac:dyDescent="0.3">
      <c r="A20" s="39"/>
      <c r="B20" s="36"/>
      <c r="C20" s="30" t="str">
        <f>CONCATENATE(A19,"_СМС НЕ Доставлено")</f>
        <v>01.2026_ГФ_Удержание регулярных ср.чек от 700 р._СМС НЕ Доставлено</v>
      </c>
      <c r="D20" s="31"/>
      <c r="E20" s="31"/>
      <c r="F20" s="31"/>
      <c r="G20" s="32"/>
      <c r="H20" s="31"/>
      <c r="I20" s="26"/>
      <c r="J20" s="26"/>
      <c r="K20" s="26"/>
      <c r="L20" s="26"/>
      <c r="M20" s="26"/>
      <c r="N20" s="26"/>
      <c r="O20" s="26"/>
      <c r="P20" s="26"/>
      <c r="Q20" s="26"/>
      <c r="U20" s="26"/>
      <c r="V20" s="26"/>
    </row>
    <row r="21" spans="1:22" hidden="1" x14ac:dyDescent="0.3">
      <c r="A21" s="38" t="str">
        <f>A9</f>
        <v>01.2026_ГФ_Спящие (спящие, предотток, отток) 900 в подарок</v>
      </c>
      <c r="B21" s="35"/>
      <c r="C21" s="27" t="str">
        <f>CONCATENATE(A21,"_СМС Доставлено")</f>
        <v>01.2026_ГФ_Спящие (спящие, предотток, отток) 900 в подарок_СМС Доставлено</v>
      </c>
      <c r="D21" s="28"/>
      <c r="E21" s="28"/>
      <c r="F21" s="28"/>
      <c r="G21" s="29"/>
      <c r="H21" s="28"/>
    </row>
    <row r="22" spans="1:22" hidden="1" x14ac:dyDescent="0.3">
      <c r="A22" s="39"/>
      <c r="B22" s="36"/>
      <c r="C22" s="30" t="str">
        <f>CONCATENATE(A21,"_СМС НЕ Доставлено")</f>
        <v>01.2026_ГФ_Спящие (спящие, предотток, отток) 900 в подарок_СМС НЕ Доставлено</v>
      </c>
      <c r="D22" s="31"/>
      <c r="E22" s="31"/>
      <c r="F22" s="31"/>
      <c r="G22" s="32"/>
      <c r="H22" s="31"/>
    </row>
  </sheetData>
  <mergeCells count="6">
    <mergeCell ref="A21:A22"/>
    <mergeCell ref="A12:G12"/>
    <mergeCell ref="A14:H14"/>
    <mergeCell ref="A15:A16"/>
    <mergeCell ref="A17:A18"/>
    <mergeCell ref="A19:A20"/>
  </mergeCells>
  <conditionalFormatting sqref="T3">
    <cfRule type="cellIs" dxfId="7" priority="25" operator="greaterThan">
      <formula>70</formula>
    </cfRule>
  </conditionalFormatting>
  <conditionalFormatting sqref="T5">
    <cfRule type="cellIs" dxfId="6" priority="6" operator="greaterThan">
      <formula>70</formula>
    </cfRule>
  </conditionalFormatting>
  <conditionalFormatting sqref="T7">
    <cfRule type="cellIs" dxfId="5" priority="12" operator="greaterThan">
      <formula>70</formula>
    </cfRule>
  </conditionalFormatting>
  <conditionalFormatting sqref="T9">
    <cfRule type="cellIs" dxfId="4" priority="4" operator="greaterThan">
      <formula>70</formula>
    </cfRule>
  </conditionalFormatting>
  <conditionalFormatting sqref="Y3">
    <cfRule type="cellIs" dxfId="3" priority="15" operator="greaterThan">
      <formula>70</formula>
    </cfRule>
  </conditionalFormatting>
  <conditionalFormatting sqref="Y5">
    <cfRule type="cellIs" dxfId="2" priority="5" operator="greaterThan">
      <formula>70</formula>
    </cfRule>
  </conditionalFormatting>
  <conditionalFormatting sqref="Y7">
    <cfRule type="cellIs" dxfId="1" priority="11" operator="greaterThan">
      <formula>70</formula>
    </cfRule>
  </conditionalFormatting>
  <conditionalFormatting sqref="Y9">
    <cfRule type="cellIs" dxfId="0" priority="3" operator="greater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Кампании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</dc:creator>
  <cp:lastModifiedBy>ASUSBook</cp:lastModifiedBy>
  <cp:revision>1</cp:revision>
  <dcterms:created xsi:type="dcterms:W3CDTF">2020-01-27T09:51:26Z</dcterms:created>
  <dcterms:modified xsi:type="dcterms:W3CDTF">2026-01-13T03:32:03Z</dcterms:modified>
</cp:coreProperties>
</file>